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055" firstSheet="2" activeTab="2"/>
  </bookViews>
  <sheets>
    <sheet name="说明" sheetId="3" r:id="rId1"/>
    <sheet name="【5.4】投标报价汇总表(2位小数)" sheetId="2" r:id="rId2"/>
    <sheet name="【5.1】工程量清单表(2位小数)"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<sst xmlns="http://schemas.openxmlformats.org/spreadsheetml/2006/main" count="124" uniqueCount="96">
  <si>
    <r>
      <rPr>
        <b/>
        <sz val="15"/>
        <rFont val="宋体"/>
        <charset val="134"/>
      </rPr>
      <t>第五章</t>
    </r>
    <r>
      <rPr>
        <b/>
        <sz val="15"/>
        <rFont val="Arial"/>
        <charset val="134"/>
      </rPr>
      <t xml:space="preserve">  </t>
    </r>
    <r>
      <rPr>
        <b/>
        <sz val="15"/>
        <rFont val="宋体"/>
        <charset val="134"/>
      </rPr>
      <t>工程量清单说明</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</si>
  <si>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</si>
  <si>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</si>
  <si>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</si>
  <si>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</si>
  <si>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</si>
  <si>
    <r>
      <rPr>
        <sz val="12"/>
        <rFont val="Arial"/>
        <charset val="134"/>
      </rPr>
      <t xml:space="preserve">        1.5  </t>
    </r>
    <r>
      <rPr>
        <sz val="12"/>
        <rFont val="宋体"/>
        <charset val="134"/>
      </rPr>
      <t xml:space="preserve">对作业和材料的一般说明或规定，未重复写入工程量清单内，在给工程量清单各子目标价前，应参阅第七章“技术规范”的有关内容。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</si>
  <si>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</si>
  <si>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</si>
  <si>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</si>
  <si>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</si>
  <si>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</si>
  <si>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</si>
  <si>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</si>
  <si>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</si>
  <si>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</si>
  <si>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b/>
        <sz val="12"/>
        <rFont val="Arial"/>
        <charset val="134"/>
      </rPr>
      <t xml:space="preserve">3. </t>
    </r>
    <r>
      <rPr>
        <b/>
        <sz val="12"/>
        <rFont val="宋体"/>
        <charset val="134"/>
      </rPr>
      <t>计日工说明</t>
    </r>
    <r>
      <rPr>
        <b/>
        <sz val="12"/>
        <rFont val="Arial"/>
        <charset val="134"/>
      </rPr>
      <t xml:space="preserve">                                    </t>
    </r>
    <r>
      <rPr>
        <b/>
        <sz val="12"/>
        <rFont val="宋体"/>
        <charset val="134"/>
      </rPr>
      <t>无</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</si>
  <si>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</si>
  <si>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章合计金额，保险费率为</t>
    </r>
    <r>
      <rPr>
        <sz val="12"/>
        <rFont val="Arial"/>
        <charset val="134"/>
      </rPr>
      <t>4</t>
    </r>
    <r>
      <rPr>
        <sz val="12"/>
        <rFont val="宋体"/>
        <charset val="134"/>
      </rPr>
      <t>‰；第三方责任险的最低投保金额为</t>
    </r>
    <r>
      <rPr>
        <sz val="12"/>
        <rFont val="Arial"/>
        <charset val="134"/>
      </rPr>
      <t>100</t>
    </r>
    <r>
      <rPr>
        <sz val="12"/>
        <rFont val="宋体"/>
        <charset val="134"/>
      </rPr>
      <t>万元，保险费率暂定为</t>
    </r>
    <r>
      <rPr>
        <sz val="12"/>
        <rFont val="Arial"/>
        <charset val="134"/>
      </rPr>
      <t>4</t>
    </r>
    <r>
      <rPr>
        <sz val="12"/>
        <rFont val="宋体"/>
        <charset val="134"/>
      </rPr>
      <t xml:space="preserve">‰。发包人在接到保险单后，将按照保险单的实际费用支付给承包人。如出现保险事故，保险金不足以补偿损失的，应由承包人自行负责补偿。
</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</si>
  <si>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的通知》（财资</t>
    </r>
    <r>
      <rPr>
        <sz val="12"/>
        <rFont val="Arial"/>
        <charset val="134"/>
      </rPr>
      <t>[2022]136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 xml:space="preserve">％），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r>
  </si>
  <si>
    <r>
      <rPr>
        <sz val="12"/>
        <rFont val="Arial"/>
        <charset val="134"/>
      </rPr>
      <t xml:space="preserve">         4.4</t>
    </r>
    <r>
      <rPr>
        <sz val="12"/>
        <rFont val="宋体"/>
        <charset val="134"/>
      </rPr>
      <t xml:space="preserve">安全设施及预埋管线工程、路基防雪网工程所设置的钢筋、混凝土项目工程的附属工作，不另行计量。
</t>
    </r>
  </si>
  <si>
    <r>
      <rPr>
        <sz val="12"/>
        <rFont val="Arial"/>
        <charset val="134"/>
      </rPr>
      <t xml:space="preserve">        4.5</t>
    </r>
    <r>
      <rPr>
        <sz val="12"/>
        <rFont val="宋体"/>
        <charset val="134"/>
      </rPr>
      <t>投标人应综合考虑施工区域的地质、气候等相关情况，参照图纸进行综合报价，此报价为图纸范围内（含清单未尽事宜）的全部工程内容报价，业主不再另行增加费用。</t>
    </r>
  </si>
  <si>
    <r>
      <rPr>
        <b/>
        <sz val="11"/>
        <color theme="1"/>
        <rFont val="宋体"/>
        <charset val="134"/>
        <scheme val="minor"/>
      </rPr>
      <t>5.0</t>
    </r>
    <r>
      <rPr>
        <sz val="11"/>
        <color theme="1"/>
        <rFont val="宋体"/>
        <charset val="134"/>
        <scheme val="minor"/>
      </rPr>
      <t xml:space="preserve">  暂列金：无</t>
    </r>
  </si>
  <si>
    <t>6.0  实名制费用包含在安全生产费用，不另行计列。</t>
  </si>
  <si>
    <t>投标报价汇总表</t>
  </si>
  <si>
    <t>标段：2026年新巴尔虎左旗生命安全防护工程施工第一标段新巴尔虎左旗Y007线（K0+000-K5+629）段生命防护工程</t>
  </si>
  <si>
    <t>序  号</t>
  </si>
  <si>
    <t>章  次</t>
  </si>
  <si>
    <t>科  目  名  称</t>
  </si>
  <si>
    <t>金额(元)</t>
  </si>
  <si>
    <t>1</t>
  </si>
  <si>
    <t>100</t>
  </si>
  <si>
    <t>清单 第100章  总则</t>
  </si>
  <si>
    <t>2</t>
  </si>
  <si>
    <t>200</t>
  </si>
  <si>
    <t>清单 第200章  路基</t>
  </si>
  <si>
    <t>3</t>
  </si>
  <si>
    <t>600</t>
  </si>
  <si>
    <t>清单 第600章  安全设施及预埋管线</t>
  </si>
  <si>
    <t>4</t>
  </si>
  <si>
    <t>第100章至700章清单合计</t>
  </si>
  <si>
    <t>5</t>
  </si>
  <si>
    <t>已包含在清单合计中的材料、工程设备、专业工程暂估价合计</t>
  </si>
  <si>
    <t>6</t>
  </si>
  <si>
    <t>清单合计减去材料、工程设备、专业工程暂估价
合计(即4-5)=6</t>
  </si>
  <si>
    <t>7</t>
  </si>
  <si>
    <t>计日工合计</t>
  </si>
  <si>
    <t>8</t>
  </si>
  <si>
    <t>暂列金额(不含计日工总额)</t>
  </si>
  <si>
    <t>9</t>
  </si>
  <si>
    <t>投标报价(4+7+8)=9</t>
  </si>
  <si>
    <t>工程量清单表</t>
  </si>
  <si>
    <t>标段: 2026年新巴尔虎左旗生命安全防护工程施工第一标段新巴尔虎左旗Y007线（K0+000-K5+629）段生命防护工程</t>
  </si>
  <si>
    <t>货币单位: 人民币 元</t>
  </si>
  <si>
    <t>子目号</t>
  </si>
  <si>
    <t>子  目  名  称</t>
  </si>
  <si>
    <t>单位</t>
  </si>
  <si>
    <t>数量</t>
  </si>
  <si>
    <t>单价</t>
  </si>
  <si>
    <t>合价</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</si>
  <si>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</si>
  <si>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</si>
  <si>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</si>
  <si>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</si>
  <si>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</si>
  <si>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</si>
  <si>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</si>
  <si>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</si>
  <si>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</si>
  <si>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</si>
  <si>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</si>
  <si>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</si>
  <si>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</si>
  <si>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102-2</t>
  </si>
  <si>
    <t>施工环保费</t>
  </si>
  <si>
    <t>102-3</t>
  </si>
  <si>
    <t>安全生产费(包含建筑工人实名制费用)</t>
  </si>
  <si>
    <t>103</t>
  </si>
  <si>
    <t>临时工程与设施</t>
  </si>
  <si>
    <t>104</t>
  </si>
  <si>
    <t>承包人驻地建设</t>
  </si>
  <si>
    <t>104-1</t>
  </si>
  <si>
    <t>清单  第 100 章合计   人民币</t>
  </si>
  <si>
    <t>216</t>
  </si>
  <si>
    <t>防护工程</t>
  </si>
  <si>
    <t>216-1</t>
  </si>
  <si>
    <t>防雪网</t>
  </si>
  <si>
    <t>m</t>
  </si>
  <si>
    <t>清单  第 200 章合计   人民币</t>
  </si>
  <si>
    <t>604</t>
  </si>
  <si>
    <t>道路交通标志</t>
  </si>
  <si>
    <t>604-1</t>
  </si>
  <si>
    <t>单柱式交通标志</t>
  </si>
  <si>
    <t>△700</t>
  </si>
  <si>
    <t>个</t>
  </si>
  <si>
    <t>清单  第 600 章合计   人民币</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</si>
</sst>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3">
    <font>
      <sz val="12"/>
      <color indexed="8"/>
      <name val="宋体"/>
      <charset val="134"/>
    </font>
    <font>
      <b/>
      <sz val="20"/>
      <color indexed="8"/>
      <name val="smartSimSun"/>
      <charset val="134"/>
    </font>
    <font>
      <sz val="9"/>
      <color indexed="8"/>
      <name val="smartSimSun"/>
      <charset val="134"/>
    </font>
    <font>
      <sz val="9"/>
      <color indexed="8"/>
      <name val="Arial Narrow"/>
      <charset val="134"/>
    </font>
    <font>
      <sz val="9"/>
      <color indexed="8"/>
      <name val="Arial"/>
      <charset val="134"/>
    </font>
    <font>
      <sz val="11"/>
      <color theme="1"/>
      <name val="宋体"/>
      <charset val="134"/>
      <scheme val="minor"/>
    </font>
    <font>
      <b/>
      <sz val="15"/>
      <name val="宋体"/>
      <charset val="134"/>
    </font>
    <font>
      <b/>
      <sz val="12"/>
      <name val="Arial"/>
      <charset val="134"/>
    </font>
    <font>
      <sz val="12"/>
      <name val="Arial"/>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宋体"/>
      <charset val="134"/>
    </font>
    <font>
      <b/>
      <sz val="12"/>
      <name val="宋体"/>
      <charset val="134"/>
    </font>
    <font>
      <b/>
      <sz val="15"/>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45">
    <xf numFmtId="0" fontId="0" fillId="0" borderId="0" xfId="0" applyAlignment="1">
      <alignment horizontal="left" vertical="center" wrapText="1"/>
    </xf>
    <xf numFmtId="0" fontId="1" fillId="0" borderId="0" xfId="0" applyFont="1" applyAlignment="1">
      <alignment horizontal="center" vertical="center" shrinkToFit="1"/>
    </xf>
    <xf numFmtId="0" fontId="2" fillId="0" borderId="0" xfId="0" applyFont="1" applyAlignment="1">
      <alignment horizontal="left" vertical="center" shrinkToFit="1"/>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shrinkToFit="1"/>
    </xf>
    <xf numFmtId="0" fontId="2" fillId="0" borderId="6" xfId="0" applyFont="1" applyBorder="1" applyAlignment="1">
      <alignment horizontal="left" shrinkToFit="1"/>
    </xf>
    <xf numFmtId="0" fontId="2" fillId="0" borderId="6" xfId="0" applyFont="1" applyBorder="1" applyAlignment="1">
      <alignment horizontal="center" shrinkToFit="1"/>
    </xf>
    <xf numFmtId="0" fontId="3" fillId="0" borderId="6" xfId="0" applyFont="1" applyBorder="1" applyAlignment="1">
      <alignment horizontal="right" shrinkToFit="1"/>
    </xf>
    <xf numFmtId="0" fontId="3" fillId="0" borderId="7" xfId="0" applyFont="1" applyBorder="1" applyAlignment="1">
      <alignment horizontal="right" shrinkToFit="1"/>
    </xf>
    <xf numFmtId="176" fontId="3" fillId="0" borderId="6" xfId="0" applyNumberFormat="1" applyFont="1" applyBorder="1" applyAlignment="1">
      <alignment horizontal="center" shrinkToFit="1"/>
    </xf>
    <xf numFmtId="176" fontId="3" fillId="0" borderId="6" xfId="0" applyNumberFormat="1" applyFont="1" applyBorder="1" applyAlignment="1" applyProtection="1">
      <alignment horizontal="center" shrinkToFit="1"/>
      <protection locked="0"/>
    </xf>
    <xf numFmtId="176" fontId="3" fillId="0" borderId="7" xfId="0" applyNumberFormat="1" applyFont="1" applyBorder="1" applyAlignment="1">
      <alignment horizontal="center" shrinkToFit="1"/>
    </xf>
    <xf numFmtId="176" fontId="3" fillId="0" borderId="6" xfId="0" applyNumberFormat="1" applyFont="1" applyBorder="1" applyAlignment="1" applyProtection="1">
      <alignment horizontal="center" shrinkToFit="1"/>
    </xf>
    <xf numFmtId="176" fontId="4" fillId="0" borderId="7" xfId="0" applyNumberFormat="1" applyFont="1" applyBorder="1" applyAlignment="1">
      <alignment horizontal="center" shrinkToFit="1"/>
    </xf>
    <xf numFmtId="0" fontId="2" fillId="0" borderId="8" xfId="0" applyFont="1" applyBorder="1" applyAlignment="1">
      <alignment horizontal="center" vertical="center" shrinkToFit="1"/>
    </xf>
    <xf numFmtId="0" fontId="2" fillId="0" borderId="8" xfId="0" applyFont="1" applyBorder="1" applyAlignment="1">
      <alignment horizontal="right" vertical="center" shrinkToFit="1"/>
    </xf>
    <xf numFmtId="0" fontId="2" fillId="0" borderId="8" xfId="0" applyNumberFormat="1" applyFont="1" applyBorder="1" applyAlignment="1">
      <alignment horizontal="left" vertical="center" shrinkToFit="1"/>
    </xf>
    <xf numFmtId="176" fontId="3" fillId="0" borderId="6" xfId="0" applyNumberFormat="1" applyFont="1" applyBorder="1" applyAlignment="1">
      <alignment horizontal="right" shrinkToFit="1"/>
    </xf>
    <xf numFmtId="176" fontId="3" fillId="0" borderId="6" xfId="0" applyNumberFormat="1" applyFont="1" applyBorder="1" applyAlignment="1" applyProtection="1">
      <alignment horizontal="right" shrinkToFit="1"/>
      <protection locked="0"/>
    </xf>
    <xf numFmtId="176" fontId="4" fillId="0" borderId="7" xfId="0" applyNumberFormat="1" applyFont="1" applyBorder="1" applyAlignment="1">
      <alignment horizontal="right" shrinkToFit="1"/>
    </xf>
    <xf numFmtId="177" fontId="2" fillId="0" borderId="8" xfId="0" applyNumberFormat="1" applyFont="1" applyBorder="1" applyAlignment="1">
      <alignment horizontal="left" vertical="center" shrinkToFit="1"/>
    </xf>
    <xf numFmtId="0" fontId="2" fillId="0" borderId="0" xfId="0" applyFont="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177" fontId="3" fillId="0" borderId="7" xfId="0" applyNumberFormat="1" applyFont="1" applyBorder="1" applyAlignment="1">
      <alignment horizontal="center" vertical="center" shrinkToFit="1"/>
    </xf>
    <xf numFmtId="0" fontId="2" fillId="0" borderId="7" xfId="0" applyFont="1" applyBorder="1" applyAlignment="1">
      <alignment horizontal="center" vertical="center" shrinkToFit="1"/>
    </xf>
    <xf numFmtId="0" fontId="2" fillId="0" borderId="7" xfId="0" applyFont="1" applyBorder="1" applyAlignment="1">
      <alignment horizontal="center" vertical="center" wrapText="1"/>
    </xf>
    <xf numFmtId="0" fontId="2" fillId="0" borderId="12" xfId="0" applyFont="1" applyBorder="1" applyAlignment="1">
      <alignment horizontal="center" vertical="center" shrinkToFit="1"/>
    </xf>
    <xf numFmtId="177" fontId="3" fillId="0" borderId="12" xfId="0" applyNumberFormat="1" applyFont="1" applyBorder="1" applyAlignment="1">
      <alignment horizontal="center" vertical="center" shrinkToFit="1"/>
    </xf>
    <xf numFmtId="0" fontId="5" fillId="0" borderId="0" xfId="0" applyFont="1" applyFill="1" applyAlignment="1">
      <alignment vertical="center"/>
    </xf>
    <xf numFmtId="0" fontId="6" fillId="0" borderId="0" xfId="0" applyFont="1" applyFill="1" applyAlignment="1">
      <alignment horizontal="center" vertical="center" wrapText="1"/>
    </xf>
    <xf numFmtId="0" fontId="7" fillId="0" borderId="0" xfId="0" applyFont="1" applyFill="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vertical="center" wrapText="1"/>
    </xf>
    <xf numFmtId="0" fontId="7" fillId="0" borderId="0" xfId="0" applyFont="1" applyFill="1" applyAlignment="1">
      <alignment horizontal="justify" vertical="center" wrapText="1"/>
    </xf>
    <xf numFmtId="0" fontId="8" fillId="0" borderId="0" xfId="49" applyFont="1" applyAlignment="1" applyProtection="1">
      <alignment horizontal="justify" vertical="center" wrapText="1"/>
      <protection hidden="1"/>
    </xf>
    <xf numFmtId="0" fontId="8" fillId="0" borderId="0" xfId="49" applyFont="1" applyAlignment="1">
      <alignment vertical="center" wrapText="1"/>
    </xf>
    <xf numFmtId="0" fontId="8" fillId="0" borderId="0" xfId="49" applyFont="1" applyAlignment="1">
      <alignment horizontal="left" vertical="center" wrapText="1"/>
    </xf>
    <xf numFmtId="0" fontId="9" fillId="0" borderId="0" xfId="0" applyFont="1" applyFill="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topLeftCell="A13" workbookViewId="0">
      <selection activeCell="A33" sqref="A33"/>
    </sheetView>
  </sheetViews>
  <sheetFormatPr defaultColWidth="9" defaultRowHeight="13.5"/>
  <cols>
    <col min="1" max="1" width="101.25" style="35" customWidth="1"/>
    <col min="2" max="16384" width="9" style="35"/>
  </cols>
  <sheetData>
    <row r="1" ht="19.5" spans="1:1">
      <c r="A1" s="36" t="s">
        <v>0</v>
      </c>
    </row>
    <row r="2" ht="15.75" spans="1:1">
      <c r="A2" s="37" t="s">
        <v>1</v>
      </c>
    </row>
    <row r="3" ht="82" customHeight="1" spans="1:1">
      <c r="A3" s="38" t="s">
        <v>2</v>
      </c>
    </row>
    <row r="4" ht="43.5" spans="1:1">
      <c r="A4" s="39" t="s">
        <v>3</v>
      </c>
    </row>
    <row r="5" ht="79" customHeight="1" spans="1:1">
      <c r="A5" s="39" t="s">
        <v>4</v>
      </c>
    </row>
    <row r="6" ht="57.75" spans="1:1">
      <c r="A6" s="39" t="s">
        <v>5</v>
      </c>
    </row>
    <row r="7" ht="37" customHeight="1" spans="1:1">
      <c r="A7" s="39" t="s">
        <v>6</v>
      </c>
    </row>
    <row r="8" ht="43.5" spans="1:1">
      <c r="A8" s="39" t="s">
        <v>7</v>
      </c>
    </row>
    <row r="9" ht="67" customHeight="1" spans="1:1">
      <c r="A9" s="39" t="s">
        <v>8</v>
      </c>
    </row>
    <row r="10" ht="15.75" spans="1:1">
      <c r="A10" s="37" t="s">
        <v>9</v>
      </c>
    </row>
    <row r="11" ht="55" customHeight="1" spans="1:1">
      <c r="A11" s="39" t="s">
        <v>10</v>
      </c>
    </row>
    <row r="12" ht="57.75" spans="1:1">
      <c r="A12" s="39" t="s">
        <v>11</v>
      </c>
    </row>
    <row r="13" ht="98" customHeight="1" spans="1:1">
      <c r="A13" s="39" t="s">
        <v>12</v>
      </c>
    </row>
    <row r="14" ht="43.5" spans="1:1">
      <c r="A14" s="39" t="s">
        <v>13</v>
      </c>
    </row>
    <row r="15" ht="86" customHeight="1" spans="1:1">
      <c r="A15" s="39" t="s">
        <v>14</v>
      </c>
    </row>
    <row r="16" ht="15" hidden="1" spans="1:1">
      <c r="A16" s="39" t="s">
        <v>15</v>
      </c>
    </row>
    <row r="17" ht="15.75" spans="1:1">
      <c r="A17" s="40" t="s">
        <v>16</v>
      </c>
    </row>
    <row r="18" ht="15.75" spans="1:1">
      <c r="A18" s="40" t="s">
        <v>17</v>
      </c>
    </row>
    <row r="19" ht="78" customHeight="1" spans="1:1">
      <c r="A19" s="41" t="s">
        <v>18</v>
      </c>
    </row>
    <row r="20" ht="117" spans="1:1">
      <c r="A20" s="42" t="s">
        <v>19</v>
      </c>
    </row>
    <row r="21" ht="29.25" spans="1:1">
      <c r="A21" s="43" t="s">
        <v>20</v>
      </c>
    </row>
    <row r="22" ht="29.25" spans="1:1">
      <c r="A22" s="39" t="s">
        <v>21</v>
      </c>
    </row>
    <row r="23" ht="25" customHeight="1" spans="1:1">
      <c r="A23" s="44" t="s">
        <v>22</v>
      </c>
    </row>
    <row r="24" spans="1:1">
      <c r="A24" s="35" t="s">
        <v>23</v>
      </c>
    </row>
  </sheetData>
  <sheetProtection algorithmName="SHA-512" hashValue="HP8oONCJn0gGq5YpacmkzvYUnQ+G3p1eEsuy7YhoJuUqhql4xSpYL7SXmvrTEP1G5w3rbdajd2tjYCZIy1SsDA==" saltValue="Iec5tCeN4rnT4rDtmUi3KA==" spinCount="100000" sheet="1" objects="1"/>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workbookViewId="0">
      <selection activeCell="G7" sqref="G7"/>
    </sheetView>
  </sheetViews>
  <sheetFormatPr defaultColWidth="9" defaultRowHeight="14.25" outlineLevelCol="4"/>
  <cols>
    <col min="1" max="2" width="12.25" customWidth="1"/>
    <col min="3" max="3" width="16.25" customWidth="1"/>
    <col min="4" max="4" width="28.5" customWidth="1"/>
    <col min="5" max="5" width="12.25" customWidth="1"/>
    <col min="6" max="6" width="20" customWidth="1"/>
  </cols>
  <sheetData>
    <row r="1" ht="32.95" customHeight="1" spans="1:5">
      <c r="A1" s="1" t="s">
        <v>24</v>
      </c>
      <c r="B1" s="1"/>
      <c r="C1" s="1"/>
      <c r="D1" s="1"/>
      <c r="E1" s="1"/>
    </row>
    <row r="2" ht="16.85" customHeight="1" spans="1:5">
      <c r="A2" s="24" t="s">
        <v>25</v>
      </c>
      <c r="B2" s="24"/>
      <c r="C2" s="24"/>
      <c r="D2" s="24"/>
      <c r="E2" s="24"/>
    </row>
    <row r="3" ht="27.85" customHeight="1" spans="1:5">
      <c r="A3" s="25" t="s">
        <v>26</v>
      </c>
      <c r="B3" s="26" t="s">
        <v>27</v>
      </c>
      <c r="C3" s="26" t="s">
        <v>28</v>
      </c>
      <c r="D3" s="26"/>
      <c r="E3" s="27" t="s">
        <v>29</v>
      </c>
    </row>
    <row r="4" ht="27.1" customHeight="1" spans="1:5">
      <c r="A4" s="28" t="s">
        <v>30</v>
      </c>
      <c r="B4" s="29" t="s">
        <v>31</v>
      </c>
      <c r="C4" s="29" t="s">
        <v>32</v>
      </c>
      <c r="D4" s="29"/>
      <c r="E4" s="30">
        <f>'【5.1】工程量清单表(2位小数)'!C16</f>
        <v>18222.145</v>
      </c>
    </row>
    <row r="5" ht="27.1" customHeight="1" spans="1:5">
      <c r="A5" s="28" t="s">
        <v>33</v>
      </c>
      <c r="B5" s="29" t="s">
        <v>34</v>
      </c>
      <c r="C5" s="29" t="s">
        <v>35</v>
      </c>
      <c r="D5" s="29"/>
      <c r="E5" s="30">
        <f>'【5.1】工程量清单表(2位小数)'!C25</f>
        <v>0</v>
      </c>
    </row>
    <row r="6" ht="27.1" customHeight="1" spans="1:5">
      <c r="A6" s="28" t="s">
        <v>36</v>
      </c>
      <c r="B6" s="29" t="s">
        <v>37</v>
      </c>
      <c r="C6" s="29" t="s">
        <v>38</v>
      </c>
      <c r="D6" s="29"/>
      <c r="E6" s="30">
        <f>'【5.1】工程量清单表(2位小数)'!C36</f>
        <v>0</v>
      </c>
    </row>
    <row r="7" ht="27.85" customHeight="1" spans="1:5">
      <c r="A7" s="28" t="s">
        <v>39</v>
      </c>
      <c r="B7" s="28" t="s">
        <v>40</v>
      </c>
      <c r="C7" s="28"/>
      <c r="D7" s="28"/>
      <c r="E7" s="30">
        <f>E6+E5+E4</f>
        <v>18222.145</v>
      </c>
    </row>
    <row r="8" ht="27.85" customHeight="1" spans="1:5">
      <c r="A8" s="28" t="s">
        <v>41</v>
      </c>
      <c r="B8" s="31" t="s">
        <v>42</v>
      </c>
      <c r="C8" s="31"/>
      <c r="D8" s="31"/>
      <c r="E8" s="30"/>
    </row>
    <row r="9" ht="27.85" customHeight="1" spans="1:5">
      <c r="A9" s="28" t="s">
        <v>43</v>
      </c>
      <c r="B9" s="32" t="s">
        <v>44</v>
      </c>
      <c r="C9" s="32"/>
      <c r="D9" s="32"/>
      <c r="E9" s="30">
        <f>E7</f>
        <v>18222.145</v>
      </c>
    </row>
    <row r="10" ht="27.1" customHeight="1" spans="1:5">
      <c r="A10" s="28" t="s">
        <v>45</v>
      </c>
      <c r="B10" s="31" t="s">
        <v>46</v>
      </c>
      <c r="C10" s="31"/>
      <c r="D10" s="31"/>
      <c r="E10" s="30"/>
    </row>
    <row r="11" ht="27.85" customHeight="1" spans="1:5">
      <c r="A11" s="28" t="s">
        <v>47</v>
      </c>
      <c r="B11" s="31" t="s">
        <v>48</v>
      </c>
      <c r="C11" s="31"/>
      <c r="D11" s="31"/>
      <c r="E11" s="30"/>
    </row>
    <row r="12" ht="27.85" customHeight="1" spans="1:5">
      <c r="A12" s="17" t="s">
        <v>49</v>
      </c>
      <c r="B12" s="33" t="s">
        <v>50</v>
      </c>
      <c r="C12" s="33"/>
      <c r="D12" s="33"/>
      <c r="E12" s="34">
        <f>E9</f>
        <v>18222.145</v>
      </c>
    </row>
  </sheetData>
  <sheetProtection algorithmName="SHA-512" hashValue="RkUg9hlvs0kZ5WcZv4CFSmc7VJXfKVKbUX5EI8hw0n4abbge6DlY9ZZ3IIq9dEeKmTyJi/OAo56hLPpePiVslw==" saltValue="9zVVgy+6F5KkkuPa/5h2wg==" spinCount="100000" sheet="1" objects="1"/>
  <mergeCells count="12">
    <mergeCell ref="A1:E1"/>
    <mergeCell ref="A2:E2"/>
    <mergeCell ref="C3:D3"/>
    <mergeCell ref="C4:D4"/>
    <mergeCell ref="C5:D5"/>
    <mergeCell ref="C6:D6"/>
    <mergeCell ref="B7:D7"/>
    <mergeCell ref="B8:D8"/>
    <mergeCell ref="B9:D9"/>
    <mergeCell ref="B10:D10"/>
    <mergeCell ref="B11:D11"/>
    <mergeCell ref="B12:D12"/>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8"/>
  <sheetViews>
    <sheetView tabSelected="1" topLeftCell="A6" workbookViewId="0">
      <selection activeCell="E16" sqref="E16:F16"/>
    </sheetView>
  </sheetViews>
  <sheetFormatPr defaultColWidth="9" defaultRowHeight="14.25" outlineLevelCol="5"/>
  <cols>
    <col min="1" max="1" width="8.125" customWidth="1"/>
    <col min="2" max="2" width="35.1166666666667" customWidth="1"/>
    <col min="3" max="3" width="8.125" customWidth="1"/>
    <col min="4" max="5" width="9.75" customWidth="1"/>
    <col min="6" max="6" width="10.625" customWidth="1"/>
    <col min="7" max="7" width="20" customWidth="1"/>
  </cols>
  <sheetData>
    <row r="1" ht="32.95" customHeight="1" spans="1:6">
      <c r="A1" s="1" t="s">
        <v>51</v>
      </c>
      <c r="B1" s="1"/>
      <c r="C1" s="1"/>
      <c r="D1" s="1"/>
      <c r="E1" s="1"/>
      <c r="F1" s="1"/>
    </row>
    <row r="2" ht="16.85" customHeight="1" spans="1:6">
      <c r="A2" s="2" t="s">
        <v>52</v>
      </c>
      <c r="B2" s="2"/>
      <c r="C2" s="2"/>
      <c r="D2" s="2"/>
      <c r="E2" s="2" t="s">
        <v>53</v>
      </c>
      <c r="F2" s="2"/>
    </row>
    <row r="3" ht="32.95" customHeight="1" spans="1:6">
      <c r="A3" s="3" t="s">
        <v>32</v>
      </c>
      <c r="B3" s="3"/>
      <c r="C3" s="3"/>
      <c r="D3" s="3"/>
      <c r="E3" s="3"/>
      <c r="F3" s="3"/>
    </row>
    <row r="4" ht="16.85" customHeight="1" spans="1:6">
      <c r="A4" s="4" t="s">
        <v>54</v>
      </c>
      <c r="B4" s="5" t="s">
        <v>55</v>
      </c>
      <c r="C4" s="5" t="s">
        <v>56</v>
      </c>
      <c r="D4" s="5" t="s">
        <v>57</v>
      </c>
      <c r="E4" s="5" t="s">
        <v>58</v>
      </c>
      <c r="F4" s="6" t="s">
        <v>59</v>
      </c>
    </row>
    <row r="5" ht="16.1" customHeight="1" spans="1:6">
      <c r="A5" s="7" t="s">
        <v>60</v>
      </c>
      <c r="B5" s="8" t="s">
        <v>61</v>
      </c>
      <c r="C5" s="9"/>
      <c r="D5" s="10"/>
      <c r="E5" s="10"/>
      <c r="F5" s="11"/>
    </row>
    <row r="6" ht="16.1" customHeight="1" spans="1:6">
      <c r="A6" s="7" t="s">
        <v>62</v>
      </c>
      <c r="B6" s="8" t="s">
        <v>63</v>
      </c>
      <c r="C6" s="9"/>
      <c r="D6" s="10"/>
      <c r="E6" s="10"/>
      <c r="F6" s="11"/>
    </row>
    <row r="7" ht="16.1" customHeight="1" spans="1:6">
      <c r="A7" s="7" t="s">
        <v>64</v>
      </c>
      <c r="B7" s="8" t="s">
        <v>65</v>
      </c>
      <c r="C7" s="9" t="s">
        <v>66</v>
      </c>
      <c r="D7" s="12">
        <v>1</v>
      </c>
      <c r="E7" s="13"/>
      <c r="F7" s="14">
        <f t="shared" ref="F7:F12" si="0">D7*E7</f>
        <v>0</v>
      </c>
    </row>
    <row r="8" ht="16.1" customHeight="1" spans="1:6">
      <c r="A8" s="7" t="s">
        <v>67</v>
      </c>
      <c r="B8" s="8" t="s">
        <v>68</v>
      </c>
      <c r="C8" s="9" t="s">
        <v>66</v>
      </c>
      <c r="D8" s="12">
        <v>1</v>
      </c>
      <c r="E8" s="15">
        <v>4000</v>
      </c>
      <c r="F8" s="16">
        <f t="shared" si="0"/>
        <v>4000</v>
      </c>
    </row>
    <row r="9" ht="16.1" customHeight="1" spans="1:6">
      <c r="A9" s="7" t="s">
        <v>69</v>
      </c>
      <c r="B9" s="8" t="s">
        <v>70</v>
      </c>
      <c r="C9" s="9"/>
      <c r="D9" s="12"/>
      <c r="E9" s="12"/>
      <c r="F9" s="16"/>
    </row>
    <row r="10" ht="16.1" customHeight="1" spans="1:6">
      <c r="A10" s="7" t="s">
        <v>71</v>
      </c>
      <c r="B10" s="8" t="s">
        <v>72</v>
      </c>
      <c r="C10" s="9" t="s">
        <v>66</v>
      </c>
      <c r="D10" s="12">
        <v>1</v>
      </c>
      <c r="E10" s="13"/>
      <c r="F10" s="16">
        <f t="shared" si="0"/>
        <v>0</v>
      </c>
    </row>
    <row r="11" ht="16.1" customHeight="1" spans="1:6">
      <c r="A11" s="7" t="s">
        <v>73</v>
      </c>
      <c r="B11" s="8" t="s">
        <v>74</v>
      </c>
      <c r="C11" s="9" t="s">
        <v>66</v>
      </c>
      <c r="D11" s="12">
        <v>1</v>
      </c>
      <c r="E11" s="13"/>
      <c r="F11" s="16">
        <f t="shared" si="0"/>
        <v>0</v>
      </c>
    </row>
    <row r="12" ht="16.1" customHeight="1" spans="1:6">
      <c r="A12" s="7" t="s">
        <v>75</v>
      </c>
      <c r="B12" s="8" t="s">
        <v>76</v>
      </c>
      <c r="C12" s="9" t="s">
        <v>66</v>
      </c>
      <c r="D12" s="12">
        <v>1</v>
      </c>
      <c r="E12" s="15">
        <f>948143*0.015</f>
        <v>14222.145</v>
      </c>
      <c r="F12" s="16">
        <f t="shared" si="0"/>
        <v>14222.145</v>
      </c>
    </row>
    <row r="13" ht="16.1" customHeight="1" spans="1:6">
      <c r="A13" s="7" t="s">
        <v>77</v>
      </c>
      <c r="B13" s="8" t="s">
        <v>78</v>
      </c>
      <c r="C13" s="9"/>
      <c r="D13" s="12"/>
      <c r="E13" s="12"/>
      <c r="F13" s="16"/>
    </row>
    <row r="14" ht="16.1" customHeight="1" spans="1:6">
      <c r="A14" s="7" t="s">
        <v>79</v>
      </c>
      <c r="B14" s="8" t="s">
        <v>80</v>
      </c>
      <c r="C14" s="9"/>
      <c r="D14" s="12"/>
      <c r="E14" s="12"/>
      <c r="F14" s="16"/>
    </row>
    <row r="15" ht="16.1" customHeight="1" spans="1:6">
      <c r="A15" s="7" t="s">
        <v>81</v>
      </c>
      <c r="B15" s="8" t="s">
        <v>80</v>
      </c>
      <c r="C15" s="9" t="s">
        <v>66</v>
      </c>
      <c r="D15" s="12">
        <v>1</v>
      </c>
      <c r="E15" s="13"/>
      <c r="F15" s="16">
        <f>D15*E15</f>
        <v>0</v>
      </c>
    </row>
    <row r="16" ht="32.95" customHeight="1" spans="1:6">
      <c r="A16" s="17"/>
      <c r="B16" s="18" t="s">
        <v>82</v>
      </c>
      <c r="C16" s="19">
        <f>F7+F8+F10+F11+F12+F15</f>
        <v>18222.145</v>
      </c>
      <c r="D16" s="19"/>
      <c r="E16" s="17"/>
      <c r="F16" s="17"/>
    </row>
    <row r="17" ht="16.1" customHeight="1" spans="1:6">
      <c r="A17" s="2"/>
      <c r="B17" s="2"/>
      <c r="C17" s="2"/>
      <c r="D17" s="2"/>
      <c r="E17" s="2"/>
      <c r="F17" s="2"/>
    </row>
    <row r="18" ht="16.85" customHeight="1" spans="1:6">
      <c r="A18" s="2"/>
      <c r="B18" s="2"/>
      <c r="C18" s="2"/>
      <c r="D18" s="2"/>
      <c r="E18" s="2"/>
      <c r="F18" s="2"/>
    </row>
    <row r="19" ht="32.95" customHeight="1" spans="1:6">
      <c r="A19" s="1" t="s">
        <v>51</v>
      </c>
      <c r="B19" s="1"/>
      <c r="C19" s="1"/>
      <c r="D19" s="1"/>
      <c r="E19" s="1"/>
      <c r="F19" s="1"/>
    </row>
    <row r="20" ht="16.85" customHeight="1" spans="1:6">
      <c r="A20" s="2" t="s">
        <v>52</v>
      </c>
      <c r="B20" s="2"/>
      <c r="C20" s="2"/>
      <c r="D20" s="2"/>
      <c r="E20" s="2" t="s">
        <v>53</v>
      </c>
      <c r="F20" s="2"/>
    </row>
    <row r="21" ht="32.95" customHeight="1" spans="1:6">
      <c r="A21" s="3" t="s">
        <v>35</v>
      </c>
      <c r="B21" s="3"/>
      <c r="C21" s="3"/>
      <c r="D21" s="3"/>
      <c r="E21" s="3"/>
      <c r="F21" s="3"/>
    </row>
    <row r="22" ht="16.85" customHeight="1" spans="1:6">
      <c r="A22" s="4" t="s">
        <v>54</v>
      </c>
      <c r="B22" s="5" t="s">
        <v>55</v>
      </c>
      <c r="C22" s="5" t="s">
        <v>56</v>
      </c>
      <c r="D22" s="5" t="s">
        <v>57</v>
      </c>
      <c r="E22" s="5" t="s">
        <v>58</v>
      </c>
      <c r="F22" s="6" t="s">
        <v>59</v>
      </c>
    </row>
    <row r="23" ht="16.1" customHeight="1" spans="1:6">
      <c r="A23" s="7" t="s">
        <v>83</v>
      </c>
      <c r="B23" s="8" t="s">
        <v>84</v>
      </c>
      <c r="C23" s="9"/>
      <c r="D23" s="10"/>
      <c r="E23" s="10"/>
      <c r="F23" s="11"/>
    </row>
    <row r="24" ht="16.1" customHeight="1" spans="1:6">
      <c r="A24" s="7" t="s">
        <v>85</v>
      </c>
      <c r="B24" s="8" t="s">
        <v>86</v>
      </c>
      <c r="C24" s="9" t="s">
        <v>87</v>
      </c>
      <c r="D24" s="20">
        <v>5448</v>
      </c>
      <c r="E24" s="21"/>
      <c r="F24" s="22">
        <f>D24*E24</f>
        <v>0</v>
      </c>
    </row>
    <row r="25" ht="32.95" customHeight="1" spans="1:6">
      <c r="A25" s="17"/>
      <c r="B25" s="18" t="s">
        <v>88</v>
      </c>
      <c r="C25" s="23">
        <f>F24</f>
        <v>0</v>
      </c>
      <c r="D25" s="23"/>
      <c r="E25" s="17"/>
      <c r="F25" s="17"/>
    </row>
    <row r="26" ht="16.1" customHeight="1" spans="1:6">
      <c r="A26" s="2"/>
      <c r="B26" s="2"/>
      <c r="C26" s="2"/>
      <c r="D26" s="2"/>
      <c r="E26" s="2"/>
      <c r="F26" s="2"/>
    </row>
    <row r="27" ht="16.85" customHeight="1" spans="1:6">
      <c r="A27" s="2"/>
      <c r="B27" s="2"/>
      <c r="C27" s="2"/>
      <c r="D27" s="2"/>
      <c r="E27" s="2"/>
      <c r="F27" s="2"/>
    </row>
    <row r="28" ht="32.95" customHeight="1" spans="1:6">
      <c r="A28" s="1" t="s">
        <v>51</v>
      </c>
      <c r="B28" s="1"/>
      <c r="C28" s="1"/>
      <c r="D28" s="1"/>
      <c r="E28" s="1"/>
      <c r="F28" s="1"/>
    </row>
    <row r="29" ht="16.85" customHeight="1" spans="1:6">
      <c r="A29" s="2" t="s">
        <v>52</v>
      </c>
      <c r="B29" s="2"/>
      <c r="C29" s="2"/>
      <c r="D29" s="2"/>
      <c r="E29" s="2" t="s">
        <v>53</v>
      </c>
      <c r="F29" s="2"/>
    </row>
    <row r="30" ht="32.95" customHeight="1" spans="1:6">
      <c r="A30" s="3" t="s">
        <v>38</v>
      </c>
      <c r="B30" s="3"/>
      <c r="C30" s="3"/>
      <c r="D30" s="3"/>
      <c r="E30" s="3"/>
      <c r="F30" s="3"/>
    </row>
    <row r="31" ht="16.85" customHeight="1" spans="1:6">
      <c r="A31" s="4" t="s">
        <v>54</v>
      </c>
      <c r="B31" s="5" t="s">
        <v>55</v>
      </c>
      <c r="C31" s="5" t="s">
        <v>56</v>
      </c>
      <c r="D31" s="5" t="s">
        <v>57</v>
      </c>
      <c r="E31" s="5" t="s">
        <v>58</v>
      </c>
      <c r="F31" s="6" t="s">
        <v>59</v>
      </c>
    </row>
    <row r="32" ht="16.1" customHeight="1" spans="1:6">
      <c r="A32" s="7" t="s">
        <v>89</v>
      </c>
      <c r="B32" s="8" t="s">
        <v>90</v>
      </c>
      <c r="C32" s="9"/>
      <c r="D32" s="10"/>
      <c r="E32" s="10"/>
      <c r="F32" s="11"/>
    </row>
    <row r="33" ht="16.1" customHeight="1" spans="1:6">
      <c r="A33" s="7" t="s">
        <v>91</v>
      </c>
      <c r="B33" s="8" t="s">
        <v>92</v>
      </c>
      <c r="C33" s="9"/>
      <c r="D33" s="10"/>
      <c r="E33" s="10"/>
      <c r="F33" s="11"/>
    </row>
    <row r="34" ht="16.1" customHeight="1" spans="1:6">
      <c r="A34" s="7" t="s">
        <v>64</v>
      </c>
      <c r="B34" s="8" t="s">
        <v>93</v>
      </c>
      <c r="C34" s="9" t="s">
        <v>94</v>
      </c>
      <c r="D34" s="20">
        <v>3</v>
      </c>
      <c r="E34" s="21"/>
      <c r="F34" s="22">
        <f>D34*E34</f>
        <v>0</v>
      </c>
    </row>
    <row r="35" ht="16.1" customHeight="1" spans="1:6">
      <c r="A35" s="7"/>
      <c r="B35" s="8"/>
      <c r="C35" s="9"/>
      <c r="D35" s="10"/>
      <c r="E35" s="10"/>
      <c r="F35" s="11"/>
    </row>
    <row r="36" ht="32.95" customHeight="1" spans="1:6">
      <c r="A36" s="17"/>
      <c r="B36" s="18" t="s">
        <v>95</v>
      </c>
      <c r="C36" s="23">
        <f>F34</f>
        <v>0</v>
      </c>
      <c r="D36" s="23"/>
      <c r="E36" s="17"/>
      <c r="F36" s="17"/>
    </row>
    <row r="37" ht="16.1" customHeight="1" spans="1:6">
      <c r="A37" s="2"/>
      <c r="B37" s="2"/>
      <c r="C37" s="2"/>
      <c r="D37" s="2"/>
      <c r="E37" s="2"/>
      <c r="F37" s="2"/>
    </row>
    <row r="38" ht="16.85" customHeight="1" spans="1:6">
      <c r="A38" s="2"/>
      <c r="B38" s="2"/>
      <c r="C38" s="2"/>
      <c r="D38" s="2"/>
      <c r="E38" s="2"/>
      <c r="F38" s="2"/>
    </row>
  </sheetData>
  <sheetProtection algorithmName="SHA-512" hashValue="+f/Lbf1QJhE05D5BnUM4UdHED3Zt0ncB2/A4enlmW5mWk/jMGFYQPklhq8+lrTsPKcfEpSSGkZlbxiEd7FWaXg==" saltValue="ZZ2DcczVWydgblI9HKNXWQ==" spinCount="100000" sheet="1" objects="1"/>
  <mergeCells count="24">
    <mergeCell ref="A1:F1"/>
    <mergeCell ref="A2:D2"/>
    <mergeCell ref="E2:F2"/>
    <mergeCell ref="A3:F3"/>
    <mergeCell ref="C16:D16"/>
    <mergeCell ref="E16:F16"/>
    <mergeCell ref="A17:F17"/>
    <mergeCell ref="A18:F18"/>
    <mergeCell ref="A19:F19"/>
    <mergeCell ref="A20:D20"/>
    <mergeCell ref="E20:F20"/>
    <mergeCell ref="A21:F21"/>
    <mergeCell ref="C25:D25"/>
    <mergeCell ref="E25:F25"/>
    <mergeCell ref="A26:F26"/>
    <mergeCell ref="A27:F27"/>
    <mergeCell ref="A28:F28"/>
    <mergeCell ref="A29:D29"/>
    <mergeCell ref="E29:F29"/>
    <mergeCell ref="A30:F30"/>
    <mergeCell ref="C36:D36"/>
    <mergeCell ref="E36:F36"/>
    <mergeCell ref="A37:F37"/>
    <mergeCell ref="A38:F38"/>
  </mergeCells>
  <pageMargins left="0.98" right="0.12"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2" master="" otherUserPermission="visible"/>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3</vt:i4>
      </vt:variant>
    </vt:vector>
  </HeadingPairs>
  <TitlesOfParts>
    <vt:vector size="3" baseType="lpstr">
      <vt:lpstr>说明</vt:lpstr>
      <vt:lpstr>【5.4】投标报价汇总表(2位小数)</vt:lpstr>
      <vt:lpstr>【5.1】工程量清单表(2位小数)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孙长青</cp:lastModifiedBy>
  <dcterms:created xsi:type="dcterms:W3CDTF">2026-05-08T01:53:00Z</dcterms:created>
  <dcterms:modified xsi:type="dcterms:W3CDTF">2026-05-10T08:13:44Z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38412A5056AD43268BC8589055A2804C_12</vt:lpwstr>
  </property>
  <property fmtid="{D5CDD505-2E9C-101B-9397-08002B2CF9AE}" pid="3" name="KSOProductBuildVer">
    <vt:lpwstr>2052-12.1.0.25865</vt:lpwstr>
  </property>
  <property fmtid="{D5CDD505-2E9C-101B-9397-08002B2CF9AE}" pid="4" name="CalculationRule">
    <vt:i4>0</vt:i4>
  </property>
</Properties>
</file>