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4055"/>
  </bookViews>
  <sheets>
    <sheet name="说明" sheetId="3" r:id="rId1"/>
    <sheet name="【5.4】投标报价汇总表(2位小数)" sheetId="2" r:id="rId2"/>
    <sheet name="【5.1】工程量清单表(2位小数)" sheetId="1"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<sst xmlns="http://schemas.openxmlformats.org/spreadsheetml/2006/main" count="125" uniqueCount="96">
  <si>
    <r>
      <rPr>
        <b/>
        <sz val="15"/>
        <rFont val="宋体"/>
        <charset val="134"/>
      </rPr>
      <t>第五章</t>
    </r>
    <r>
      <rPr>
        <b/>
        <sz val="15"/>
        <rFont val="Arial"/>
        <charset val="134"/>
      </rPr>
      <t xml:space="preserve">  </t>
    </r>
    <r>
      <rPr>
        <b/>
        <sz val="15"/>
        <rFont val="宋体"/>
        <charset val="134"/>
      </rPr>
      <t>工程量清单说明</t>
    </r>
  </si>
  <si>
    <r>
      <rPr>
        <b/>
        <sz val="12"/>
        <rFont val="Arial"/>
        <charset val="134"/>
      </rPr>
      <t xml:space="preserve">1. </t>
    </r>
    <r>
      <rPr>
        <b/>
        <sz val="12"/>
        <rFont val="宋体"/>
        <charset val="134"/>
      </rPr>
      <t>工程量清单说明</t>
    </r>
  </si>
  <si>
    <r>
      <rPr>
        <sz val="12"/>
        <rFont val="Arial"/>
        <charset val="134"/>
      </rPr>
      <t xml:space="preserve">        1.1  </t>
    </r>
    <r>
      <rPr>
        <sz val="12"/>
        <rFont val="宋体"/>
        <charset val="134"/>
      </rPr>
      <t xml:space="preserve">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
</t>
    </r>
  </si>
  <si>
    <r>
      <rPr>
        <sz val="12"/>
        <rFont val="Arial"/>
        <charset val="134"/>
      </rPr>
      <t xml:space="preserve">        1.2  </t>
    </r>
    <r>
      <rPr>
        <sz val="12"/>
        <rFont val="宋体"/>
        <charset val="134"/>
      </rPr>
      <t xml:space="preserve">本工程量清单应与招标文件中的投标人须知，通用合同条款、专用合同条款、工程量清单计量规则、技术规范及图纸等一起阅读和理解。
</t>
    </r>
  </si>
  <si>
    <r>
      <rPr>
        <sz val="12"/>
        <rFont val="Arial"/>
        <charset val="134"/>
      </rPr>
      <t xml:space="preserve">        1.3  </t>
    </r>
    <r>
      <rPr>
        <sz val="12"/>
        <rFont val="宋体"/>
        <charset val="134"/>
      </rPr>
      <t>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t>
    </r>
    <r>
      <rPr>
        <sz val="12"/>
        <rFont val="Arial"/>
        <charset val="134"/>
      </rPr>
      <t>15.4</t>
    </r>
    <r>
      <rPr>
        <sz val="12"/>
        <rFont val="宋体"/>
        <charset val="134"/>
      </rPr>
      <t xml:space="preserve">款的规定，按监理人确定的单价或总额价计算支付额。
</t>
    </r>
  </si>
  <si>
    <r>
      <rPr>
        <sz val="12"/>
        <rFont val="Arial"/>
        <charset val="134"/>
      </rPr>
      <t xml:space="preserve">        1.4  </t>
    </r>
    <r>
      <rPr>
        <sz val="12"/>
        <rFont val="宋体"/>
        <charset val="134"/>
      </rPr>
      <t xml:space="preserve">工程量清单各章是按第八章“工程量清单计量规则”、第七章“技术规范”的相应章次编号的，因此，工程量清单中各章的工程子目的范围与计量等应与“工程量清单计量规则”、“技术规范”相应章节的范围、计量与支付条款结合起来理解或解释。
</t>
    </r>
  </si>
  <si>
    <r>
      <rPr>
        <sz val="12"/>
        <rFont val="Arial"/>
        <charset val="134"/>
      </rPr>
      <t xml:space="preserve">        1.5  </t>
    </r>
    <r>
      <rPr>
        <sz val="12"/>
        <rFont val="宋体"/>
        <charset val="134"/>
      </rPr>
      <t xml:space="preserve">对作业和材料的一般说明或规定，未重复写入工程量清单内，在给工程量清单各子目标价前，应参阅第七章“技术规范”的有关内容。
</t>
    </r>
  </si>
  <si>
    <r>
      <rPr>
        <sz val="12"/>
        <rFont val="Arial"/>
        <charset val="134"/>
      </rPr>
      <t xml:space="preserve">        1.6  </t>
    </r>
    <r>
      <rPr>
        <sz val="12"/>
        <rFont val="宋体"/>
        <charset val="134"/>
      </rPr>
      <t xml:space="preserve">工程量清单中所列工程量的变动，丝毫不会降低或影响合同条款的效力，也不免除承包人按规定的标准进行施工和修复缺陷的责任。
</t>
    </r>
  </si>
  <si>
    <r>
      <rPr>
        <sz val="12"/>
        <rFont val="Arial"/>
        <charset val="134"/>
      </rPr>
      <t xml:space="preserve">        1.7  </t>
    </r>
    <r>
      <rPr>
        <sz val="12"/>
        <rFont val="宋体"/>
        <charset val="134"/>
      </rPr>
      <t>图纸中所列的工程数量表及数量汇总表仅是提供资料，不是工程量清单的外延。当图纸与工程量清单所列数量不一致时，以工程量清单所列数量作为报价的依据。</t>
    </r>
  </si>
  <si>
    <r>
      <rPr>
        <b/>
        <sz val="12"/>
        <rFont val="Arial"/>
        <charset val="134"/>
      </rPr>
      <t xml:space="preserve">2. </t>
    </r>
    <r>
      <rPr>
        <b/>
        <sz val="12"/>
        <rFont val="宋体"/>
        <charset val="134"/>
      </rPr>
      <t>投标报价的说明</t>
    </r>
  </si>
  <si>
    <r>
      <rPr>
        <sz val="12"/>
        <rFont val="Arial"/>
        <charset val="134"/>
      </rPr>
      <t xml:space="preserve">        2.1  </t>
    </r>
    <r>
      <rPr>
        <sz val="12"/>
        <rFont val="宋体"/>
        <charset val="134"/>
      </rPr>
      <t xml:space="preserve">工程量清单中的每一子目（有数量）须填入单价或价格，且只允许有一个报价。
</t>
    </r>
  </si>
  <si>
    <r>
      <rPr>
        <sz val="12"/>
        <rFont val="Arial"/>
        <charset val="134"/>
      </rPr>
      <t xml:space="preserve">        2.2  </t>
    </r>
    <r>
      <rPr>
        <sz val="12"/>
        <rFont val="宋体"/>
        <charset val="134"/>
      </rPr>
      <t xml:space="preserve">除非合同另有规定，工程量清单中有标价的单价和总额价均已包括了为实施和完成合同工程所需的劳务、材料、机械、质检（自检）、安装、缺陷修复、管理、保险、税费、利润等费用，以及合同明示或暗示的所有责任、义务和一般风险。
</t>
    </r>
  </si>
  <si>
    <r>
      <rPr>
        <sz val="12"/>
        <rFont val="Arial"/>
        <charset val="134"/>
      </rPr>
      <t xml:space="preserve">        2.3  </t>
    </r>
    <r>
      <rPr>
        <sz val="12"/>
        <rFont val="宋体"/>
        <charset val="134"/>
      </rPr>
      <t xml:space="preserve">工程量清单中投标人没有填入单价或价格的子目，其费用视为已分摊在工程量清单中其他相关子目的单价或价格之中。承包人必须按监理人指令完成工程量清单中未填入单价或价格的子目，但不能得到结算与支付。
</t>
    </r>
  </si>
  <si>
    <r>
      <rPr>
        <sz val="12"/>
        <rFont val="Arial"/>
        <charset val="134"/>
      </rPr>
      <t xml:space="preserve">        2.4</t>
    </r>
    <r>
      <rPr>
        <sz val="12"/>
        <rFont val="宋体"/>
        <charset val="134"/>
      </rPr>
      <t xml:space="preserve">符合合同条款规定的全部费用应认为已被计入有标价的工程量清单所列各子目之中，未列子目不予计量的工作，其费用应视为已分摊在本合同工程的有关子目的单价或总额价之中。
</t>
    </r>
  </si>
  <si>
    <r>
      <rPr>
        <sz val="12"/>
        <rFont val="Arial"/>
        <charset val="134"/>
      </rPr>
      <t xml:space="preserve">        2.5  </t>
    </r>
    <r>
      <rPr>
        <sz val="12"/>
        <rFont val="宋体"/>
        <charset val="134"/>
      </rPr>
      <t xml:space="preserve">承包人用于本合同工程的各类装备的提供、运输、维护、拆卸、拼装等支付的费用，已包括在工程量清单的单价或总额价之中。
</t>
    </r>
  </si>
  <si>
    <r>
      <rPr>
        <sz val="12"/>
        <rFont val="Arial"/>
        <charset val="134"/>
      </rPr>
      <t xml:space="preserve">        2.6  </t>
    </r>
    <r>
      <rPr>
        <sz val="12"/>
        <rFont val="宋体"/>
        <charset val="134"/>
      </rPr>
      <t>工程量清单中各项金额均以人民币（元）结算。</t>
    </r>
  </si>
  <si>
    <r>
      <rPr>
        <b/>
        <sz val="12"/>
        <rFont val="Arial"/>
        <charset val="134"/>
      </rPr>
      <t xml:space="preserve">3. </t>
    </r>
    <r>
      <rPr>
        <b/>
        <sz val="12"/>
        <rFont val="宋体"/>
        <charset val="134"/>
      </rPr>
      <t>计日工说明</t>
    </r>
    <r>
      <rPr>
        <b/>
        <sz val="12"/>
        <rFont val="Arial"/>
        <charset val="134"/>
      </rPr>
      <t xml:space="preserve">                                    </t>
    </r>
    <r>
      <rPr>
        <b/>
        <sz val="12"/>
        <rFont val="宋体"/>
        <charset val="134"/>
      </rPr>
      <t>无</t>
    </r>
  </si>
  <si>
    <r>
      <rPr>
        <b/>
        <sz val="12"/>
        <rFont val="Arial"/>
        <charset val="134"/>
      </rPr>
      <t xml:space="preserve">4. </t>
    </r>
    <r>
      <rPr>
        <b/>
        <sz val="12"/>
        <rFont val="宋体"/>
        <charset val="134"/>
      </rPr>
      <t>其它说明</t>
    </r>
  </si>
  <si>
    <r>
      <rPr>
        <sz val="12"/>
        <rFont val="Arial"/>
        <charset val="134"/>
      </rPr>
      <t xml:space="preserve">         4.1</t>
    </r>
    <r>
      <rPr>
        <sz val="12"/>
        <rFont val="宋体"/>
        <charset val="134"/>
      </rPr>
      <t>工程一切险和第三方责任险应由承包人以承包人与发包人联名投保，保险费已列入工程量清单</t>
    </r>
    <r>
      <rPr>
        <sz val="12"/>
        <rFont val="Arial"/>
        <charset val="134"/>
      </rPr>
      <t>100</t>
    </r>
    <r>
      <rPr>
        <sz val="12"/>
        <rFont val="宋体"/>
        <charset val="134"/>
      </rPr>
      <t>章内。工程一切险的投保金额为工程量清单第</t>
    </r>
    <r>
      <rPr>
        <sz val="12"/>
        <rFont val="Arial"/>
        <charset val="134"/>
      </rPr>
      <t>100</t>
    </r>
    <r>
      <rPr>
        <sz val="12"/>
        <rFont val="宋体"/>
        <charset val="134"/>
      </rPr>
      <t>章（不含建筑工程一切险及第三方责任险的保险费）至</t>
    </r>
    <r>
      <rPr>
        <sz val="12"/>
        <rFont val="Arial"/>
        <charset val="134"/>
      </rPr>
      <t>700</t>
    </r>
    <r>
      <rPr>
        <sz val="12"/>
        <rFont val="宋体"/>
        <charset val="134"/>
      </rPr>
      <t>章合计金额，保险费率为</t>
    </r>
    <r>
      <rPr>
        <sz val="12"/>
        <rFont val="Arial"/>
        <charset val="134"/>
      </rPr>
      <t>4</t>
    </r>
    <r>
      <rPr>
        <sz val="12"/>
        <rFont val="宋体"/>
        <charset val="134"/>
      </rPr>
      <t>‰；第三方责任险的最低投保金额为</t>
    </r>
    <r>
      <rPr>
        <sz val="12"/>
        <rFont val="Arial"/>
        <charset val="134"/>
      </rPr>
      <t>100</t>
    </r>
    <r>
      <rPr>
        <sz val="12"/>
        <rFont val="宋体"/>
        <charset val="134"/>
      </rPr>
      <t>万元，保险费率暂定为</t>
    </r>
    <r>
      <rPr>
        <sz val="12"/>
        <rFont val="Arial"/>
        <charset val="134"/>
      </rPr>
      <t>4</t>
    </r>
    <r>
      <rPr>
        <sz val="12"/>
        <rFont val="宋体"/>
        <charset val="134"/>
      </rPr>
      <t xml:space="preserve">‰。发包人在接到保险单后，将按照保险单的实际费用支付给承包人。如出现保险事故，保险金不足以补偿损失的，应由承包人自行负责补偿。
</t>
    </r>
  </si>
  <si>
    <r>
      <rPr>
        <sz val="12"/>
        <rFont val="Arial"/>
        <charset val="134"/>
      </rPr>
      <t xml:space="preserve">         4.2</t>
    </r>
    <r>
      <rPr>
        <sz val="12"/>
        <rFont val="宋体"/>
        <charset val="134"/>
      </rPr>
      <t>为确保将安全施工措施落到实处，投标人应根据《公路水运工程安全生产监督管理办法》（交通运输部令</t>
    </r>
    <r>
      <rPr>
        <sz val="12"/>
        <rFont val="Arial"/>
        <charset val="134"/>
      </rPr>
      <t>2017</t>
    </r>
    <r>
      <rPr>
        <sz val="12"/>
        <rFont val="宋体"/>
        <charset val="134"/>
      </rPr>
      <t>年第</t>
    </r>
    <r>
      <rPr>
        <sz val="12"/>
        <rFont val="Arial"/>
        <charset val="134"/>
      </rPr>
      <t>25</t>
    </r>
    <r>
      <rPr>
        <sz val="12"/>
        <rFont val="宋体"/>
        <charset val="134"/>
      </rPr>
      <t>号）以及《关于印发</t>
    </r>
    <r>
      <rPr>
        <sz val="12"/>
        <rFont val="Arial"/>
        <charset val="134"/>
      </rPr>
      <t>&lt;</t>
    </r>
    <r>
      <rPr>
        <sz val="12"/>
        <rFont val="宋体"/>
        <charset val="134"/>
      </rPr>
      <t>企业安全生产费用提取和使用管理办法</t>
    </r>
    <r>
      <rPr>
        <sz val="12"/>
        <rFont val="Arial"/>
        <charset val="134"/>
      </rPr>
      <t>&gt;</t>
    </r>
    <r>
      <rPr>
        <sz val="12"/>
        <rFont val="宋体"/>
        <charset val="134"/>
      </rPr>
      <t>的通知》（财资</t>
    </r>
    <r>
      <rPr>
        <sz val="12"/>
        <rFont val="Arial"/>
        <charset val="134"/>
      </rPr>
      <t>[2022]136</t>
    </r>
    <r>
      <rPr>
        <sz val="12"/>
        <rFont val="宋体"/>
        <charset val="134"/>
      </rPr>
      <t>号）的规定，在投标总价中计入安全生产费用，安全生产费用以固定金额形式计入工程量清单第</t>
    </r>
    <r>
      <rPr>
        <sz val="12"/>
        <rFont val="Arial"/>
        <charset val="134"/>
      </rPr>
      <t>100</t>
    </r>
    <r>
      <rPr>
        <sz val="12"/>
        <rFont val="宋体"/>
        <charset val="134"/>
      </rPr>
      <t>章中（安全生产费用为招标人公布的最高投标限价的</t>
    </r>
    <r>
      <rPr>
        <sz val="12"/>
        <rFont val="Arial"/>
        <charset val="134"/>
      </rPr>
      <t>1.5</t>
    </r>
    <r>
      <rPr>
        <sz val="12"/>
        <rFont val="宋体"/>
        <charset val="134"/>
      </rPr>
      <t xml:space="preserve">％），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
</t>
    </r>
  </si>
  <si>
    <r>
      <rPr>
        <sz val="12"/>
        <rFont val="Arial"/>
        <charset val="134"/>
      </rPr>
      <t xml:space="preserve">         4.4</t>
    </r>
    <r>
      <rPr>
        <sz val="12"/>
        <rFont val="宋体"/>
        <charset val="134"/>
      </rPr>
      <t xml:space="preserve">安全设施及预埋管线工程、路基防雪网工程所设置的钢筋、混凝土项目工程的附属工作，不另行计量。
</t>
    </r>
  </si>
  <si>
    <r>
      <rPr>
        <sz val="12"/>
        <rFont val="Arial"/>
        <charset val="134"/>
      </rPr>
      <t xml:space="preserve">        4.5</t>
    </r>
    <r>
      <rPr>
        <sz val="12"/>
        <rFont val="宋体"/>
        <charset val="134"/>
      </rPr>
      <t>投标人应综合考虑施工区域的地质、气候等相关情况，参照图纸进行综合报价，此报价为图纸范围内（含清单未尽事宜）的全部工程内容报价，业主不再另行增加费用。</t>
    </r>
  </si>
  <si>
    <r>
      <rPr>
        <b/>
        <sz val="11"/>
        <color theme="1"/>
        <rFont val="宋体"/>
        <charset val="134"/>
        <scheme val="minor"/>
      </rPr>
      <t>5.0</t>
    </r>
    <r>
      <rPr>
        <sz val="11"/>
        <color theme="1"/>
        <rFont val="宋体"/>
        <charset val="134"/>
        <scheme val="minor"/>
      </rPr>
      <t xml:space="preserve">  暂列金：无</t>
    </r>
  </si>
  <si>
    <t>6.0  实名制费用包含在安全生产费用，不另行计列。</t>
  </si>
  <si>
    <t>投标报价汇总表</t>
  </si>
  <si>
    <t>标段：2026年新巴尔虎左旗生命安全防护工程施工第一标段新巴尔虎左旗C024线（K0+000-K1+000）段生命防护工程</t>
  </si>
  <si>
    <t>序  号</t>
  </si>
  <si>
    <t>章  次</t>
  </si>
  <si>
    <t>科  目  名  称</t>
  </si>
  <si>
    <t>金额(元)</t>
  </si>
  <si>
    <t>1</t>
  </si>
  <si>
    <t>100</t>
  </si>
  <si>
    <t>清单 第100章  总则</t>
  </si>
  <si>
    <t>2</t>
  </si>
  <si>
    <t>200</t>
  </si>
  <si>
    <t>清单 第200章  路基</t>
  </si>
  <si>
    <t>3</t>
  </si>
  <si>
    <t>600</t>
  </si>
  <si>
    <t>清单 第600章  安全设施及预埋管线</t>
  </si>
  <si>
    <t>4</t>
  </si>
  <si>
    <t>第100章至700章清单合计</t>
  </si>
  <si>
    <t>5</t>
  </si>
  <si>
    <t>已包含在清单合计中的材料、工程设备、专业工程暂估价合计</t>
  </si>
  <si>
    <t>6</t>
  </si>
  <si>
    <t>清单合计减去材料、工程设备、专业工程暂估价
合计(即4-5)=6</t>
  </si>
  <si>
    <t>7</t>
  </si>
  <si>
    <t>计日工合计</t>
  </si>
  <si>
    <t>8</t>
  </si>
  <si>
    <t>暂列金额(不含计日工总额)</t>
  </si>
  <si>
    <t>9</t>
  </si>
  <si>
    <t>投标报价(4+7+8)=9</t>
  </si>
  <si>
    <t>工程量清单表</t>
  </si>
  <si>
    <t>标段: 2026年新巴尔虎左旗生命安全防护工程施工第一标段新巴尔虎左旗C024线（K0+000-K1+000）段生命防护工程</t>
  </si>
  <si>
    <t>货币单位: 人民币 元</t>
  </si>
  <si>
    <t>子目号</t>
  </si>
  <si>
    <t>子  目  名  称</t>
  </si>
  <si>
    <t>单位</t>
  </si>
  <si>
    <t>数量</t>
  </si>
  <si>
    <t>单价</t>
  </si>
  <si>
    <t>合价</t>
  </si>
  <si>
    <t>101</t>
  </si>
  <si>
    <t>通则</t>
  </si>
  <si>
    <t>101-1</t>
  </si>
  <si>
    <t>保险费</t>
  </si>
  <si>
    <t>-a</t>
  </si>
  <si>
    <t>按合同条款规定，提供建筑工程一切险</t>
  </si>
  <si>
    <t>总额</t>
  </si>
  <si>
    <t>-b</t>
  </si>
  <si>
    <t>按合同条款规定，提供第三者责任险</t>
  </si>
  <si>
    <t>102</t>
  </si>
  <si>
    <t>工程管理</t>
  </si>
  <si>
    <t>102-1</t>
  </si>
  <si>
    <t>竣工文件</t>
  </si>
  <si>
    <t>102-2</t>
  </si>
  <si>
    <t>施工环保费</t>
  </si>
  <si>
    <t>102-3</t>
  </si>
  <si>
    <t>安全生产费(包含建筑工人实名制费用)</t>
  </si>
  <si>
    <t>103</t>
  </si>
  <si>
    <t>临时工程与设施</t>
  </si>
  <si>
    <t>104</t>
  </si>
  <si>
    <t>承包人驻地建设</t>
  </si>
  <si>
    <t>104-1</t>
  </si>
  <si>
    <t>清单  第 100 章合计   人民币</t>
  </si>
  <si>
    <t>216</t>
  </si>
  <si>
    <t>防护工程</t>
  </si>
  <si>
    <t>216-1</t>
  </si>
  <si>
    <t>防雪网</t>
  </si>
  <si>
    <t>m</t>
  </si>
  <si>
    <t>清单  第 200 章合计   人民币</t>
  </si>
  <si>
    <t>604</t>
  </si>
  <si>
    <t>道路交通标志</t>
  </si>
  <si>
    <t>604-1</t>
  </si>
  <si>
    <t>单柱式交通标志</t>
  </si>
  <si>
    <t>φ600mm单柱式交通标志</t>
  </si>
  <si>
    <t>个</t>
  </si>
  <si>
    <t>清单  第 600 章合计   人民币</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</si>
</sst>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33">
    <font>
      <sz val="12"/>
      <color indexed="8"/>
      <name val="宋体"/>
      <charset val="134"/>
    </font>
    <font>
      <b/>
      <sz val="20"/>
      <color indexed="8"/>
      <name val="smartSimSun"/>
      <charset val="134"/>
    </font>
    <font>
      <sz val="9"/>
      <color indexed="8"/>
      <name val="smartSimSun"/>
      <charset val="134"/>
    </font>
    <font>
      <sz val="9"/>
      <color indexed="8"/>
      <name val="Arial Narrow"/>
      <charset val="134"/>
    </font>
    <font>
      <sz val="9"/>
      <color indexed="8"/>
      <name val="宋体"/>
      <charset val="134"/>
    </font>
    <font>
      <sz val="11"/>
      <color theme="1"/>
      <name val="宋体"/>
      <charset val="134"/>
      <scheme val="minor"/>
    </font>
    <font>
      <b/>
      <sz val="15"/>
      <name val="宋体"/>
      <charset val="134"/>
    </font>
    <font>
      <b/>
      <sz val="12"/>
      <name val="Arial"/>
      <charset val="134"/>
    </font>
    <font>
      <sz val="12"/>
      <name val="Arial"/>
      <charset val="134"/>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134"/>
    </font>
    <font>
      <sz val="12"/>
      <name val="宋体"/>
      <charset val="134"/>
    </font>
    <font>
      <b/>
      <sz val="12"/>
      <name val="宋体"/>
      <charset val="134"/>
    </font>
    <font>
      <b/>
      <sz val="15"/>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right/>
      <top style="medium">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medium">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5" fillId="2" borderId="1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4" applyNumberFormat="0" applyFill="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7" fillId="0" borderId="0" applyNumberFormat="0" applyFill="0" applyBorder="0" applyAlignment="0" applyProtection="0">
      <alignment vertical="center"/>
    </xf>
    <xf numFmtId="0" fontId="18" fillId="3" borderId="16" applyNumberFormat="0" applyAlignment="0" applyProtection="0">
      <alignment vertical="center"/>
    </xf>
    <xf numFmtId="0" fontId="19" fillId="4" borderId="17" applyNumberFormat="0" applyAlignment="0" applyProtection="0">
      <alignment vertical="center"/>
    </xf>
    <xf numFmtId="0" fontId="20" fillId="4" borderId="16" applyNumberFormat="0" applyAlignment="0" applyProtection="0">
      <alignment vertical="center"/>
    </xf>
    <xf numFmtId="0" fontId="21" fillId="5" borderId="18" applyNumberFormat="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cellStyleXfs>
  <cellXfs count="44">
    <xf numFmtId="0" fontId="0" fillId="0" borderId="0" xfId="0" applyAlignment="1">
      <alignment horizontal="left" vertical="center" wrapText="1"/>
    </xf>
    <xf numFmtId="0" fontId="1" fillId="0" borderId="0" xfId="0" applyFont="1" applyAlignment="1">
      <alignment horizontal="center" vertical="center" shrinkToFit="1"/>
    </xf>
    <xf numFmtId="0" fontId="2" fillId="0" borderId="0" xfId="0" applyFont="1" applyAlignment="1">
      <alignment horizontal="left" vertical="center" shrinkToFit="1"/>
    </xf>
    <xf numFmtId="0" fontId="2"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5" xfId="0" applyFont="1" applyBorder="1" applyAlignment="1">
      <alignment horizontal="center" shrinkToFit="1"/>
    </xf>
    <xf numFmtId="0" fontId="2" fillId="0" borderId="6" xfId="0" applyFont="1" applyBorder="1" applyAlignment="1">
      <alignment horizontal="left" shrinkToFit="1"/>
    </xf>
    <xf numFmtId="0" fontId="2" fillId="0" borderId="6" xfId="0" applyFont="1" applyBorder="1" applyAlignment="1">
      <alignment horizontal="center" shrinkToFit="1"/>
    </xf>
    <xf numFmtId="0" fontId="3" fillId="0" borderId="6" xfId="0" applyFont="1" applyBorder="1" applyAlignment="1">
      <alignment horizontal="right" shrinkToFit="1"/>
    </xf>
    <xf numFmtId="0" fontId="3" fillId="0" borderId="7" xfId="0" applyFont="1" applyBorder="1" applyAlignment="1">
      <alignment horizontal="right" shrinkToFit="1"/>
    </xf>
    <xf numFmtId="176" fontId="3" fillId="0" borderId="6" xfId="0" applyNumberFormat="1" applyFont="1" applyBorder="1" applyAlignment="1">
      <alignment horizontal="center" shrinkToFit="1"/>
    </xf>
    <xf numFmtId="176" fontId="3" fillId="0" borderId="6" xfId="0" applyNumberFormat="1" applyFont="1" applyBorder="1" applyAlignment="1" applyProtection="1">
      <alignment horizontal="center" shrinkToFit="1"/>
      <protection locked="0"/>
    </xf>
    <xf numFmtId="176" fontId="3" fillId="0" borderId="7" xfId="0" applyNumberFormat="1" applyFont="1" applyBorder="1" applyAlignment="1">
      <alignment horizontal="center" shrinkToFit="1"/>
    </xf>
    <xf numFmtId="176" fontId="3" fillId="0" borderId="6" xfId="0" applyNumberFormat="1" applyFont="1" applyBorder="1" applyAlignment="1" applyProtection="1">
      <alignment horizontal="center" shrinkToFit="1"/>
    </xf>
    <xf numFmtId="176" fontId="4" fillId="0" borderId="7" xfId="0" applyNumberFormat="1" applyFont="1" applyBorder="1" applyAlignment="1">
      <alignment horizontal="center" shrinkToFit="1"/>
    </xf>
    <xf numFmtId="0" fontId="2" fillId="0" borderId="8" xfId="0" applyFont="1" applyBorder="1" applyAlignment="1">
      <alignment horizontal="center" vertical="center" shrinkToFit="1"/>
    </xf>
    <xf numFmtId="0" fontId="2" fillId="0" borderId="8" xfId="0" applyFont="1" applyBorder="1" applyAlignment="1">
      <alignment horizontal="right" vertical="center" shrinkToFit="1"/>
    </xf>
    <xf numFmtId="177" fontId="2" fillId="0" borderId="8" xfId="0" applyNumberFormat="1" applyFont="1" applyBorder="1" applyAlignment="1">
      <alignment horizontal="left" vertical="center" shrinkToFit="1"/>
    </xf>
    <xf numFmtId="0" fontId="3" fillId="0" borderId="6" xfId="0" applyFont="1" applyBorder="1" applyAlignment="1">
      <alignment horizontal="center" shrinkToFit="1"/>
    </xf>
    <xf numFmtId="0" fontId="3" fillId="0" borderId="7" xfId="0" applyFont="1" applyBorder="1" applyAlignment="1">
      <alignment horizontal="center" shrinkToFit="1"/>
    </xf>
    <xf numFmtId="0" fontId="2" fillId="0" borderId="0" xfId="0" applyFont="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6" xfId="0" applyFont="1" applyBorder="1" applyAlignment="1">
      <alignment horizontal="center" vertical="center" shrinkToFit="1"/>
    </xf>
    <xf numFmtId="0" fontId="3" fillId="0" borderId="7" xfId="0" applyFont="1" applyBorder="1" applyAlignment="1">
      <alignment horizontal="center" vertical="center" shrinkToFit="1"/>
    </xf>
    <xf numFmtId="177" fontId="3" fillId="0" borderId="7" xfId="0" applyNumberFormat="1" applyFont="1" applyBorder="1" applyAlignment="1">
      <alignment horizontal="center" vertical="center" shrinkToFit="1"/>
    </xf>
    <xf numFmtId="0" fontId="2" fillId="0" borderId="7" xfId="0" applyFont="1" applyBorder="1" applyAlignment="1">
      <alignment horizontal="center" vertical="center" shrinkToFit="1"/>
    </xf>
    <xf numFmtId="0" fontId="2" fillId="0" borderId="7" xfId="0" applyFont="1" applyBorder="1" applyAlignment="1">
      <alignment horizontal="center" vertical="center" wrapText="1"/>
    </xf>
    <xf numFmtId="0" fontId="2" fillId="0" borderId="12" xfId="0" applyFont="1" applyBorder="1" applyAlignment="1">
      <alignment horizontal="center" vertical="center" shrinkToFit="1"/>
    </xf>
    <xf numFmtId="177" fontId="3" fillId="0" borderId="12" xfId="0" applyNumberFormat="1" applyFont="1" applyBorder="1" applyAlignment="1">
      <alignment horizontal="center" vertical="center" shrinkToFit="1"/>
    </xf>
    <xf numFmtId="0" fontId="5" fillId="0" borderId="0" xfId="0" applyFont="1" applyFill="1" applyAlignment="1">
      <alignment vertical="center"/>
    </xf>
    <xf numFmtId="0" fontId="6" fillId="0" borderId="0" xfId="0" applyFont="1" applyFill="1" applyAlignment="1">
      <alignment horizontal="center" vertical="center" wrapText="1"/>
    </xf>
    <xf numFmtId="0" fontId="7" fillId="0" borderId="0" xfId="0" applyFont="1" applyFill="1" applyAlignment="1">
      <alignment vertical="center" wrapText="1"/>
    </xf>
    <xf numFmtId="0" fontId="8" fillId="0" borderId="0" xfId="0" applyFont="1" applyFill="1" applyAlignment="1">
      <alignment horizontal="left" vertical="center" wrapText="1"/>
    </xf>
    <xf numFmtId="0" fontId="8" fillId="0" borderId="0" xfId="0" applyFont="1" applyFill="1" applyAlignment="1">
      <alignment vertical="center" wrapText="1"/>
    </xf>
    <xf numFmtId="0" fontId="7" fillId="0" borderId="0" xfId="0" applyFont="1" applyFill="1" applyAlignment="1">
      <alignment horizontal="justify" vertical="center" wrapText="1"/>
    </xf>
    <xf numFmtId="0" fontId="8" fillId="0" borderId="0" xfId="49" applyFont="1" applyAlignment="1" applyProtection="1">
      <alignment horizontal="justify" vertical="center" wrapText="1"/>
      <protection hidden="1"/>
    </xf>
    <xf numFmtId="0" fontId="8" fillId="0" borderId="0" xfId="49" applyFont="1" applyAlignment="1">
      <alignment vertical="center" wrapText="1"/>
    </xf>
    <xf numFmtId="0" fontId="8" fillId="0" borderId="0" xfId="49" applyFont="1" applyAlignment="1">
      <alignment horizontal="left" vertical="center" wrapText="1"/>
    </xf>
    <xf numFmtId="0" fontId="9" fillId="0" borderId="0" xfId="0" applyFont="1" applyFill="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样式 1"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tabSelected="1" workbookViewId="0">
      <selection activeCell="A8" sqref="A8"/>
    </sheetView>
  </sheetViews>
  <sheetFormatPr defaultColWidth="9" defaultRowHeight="13.5"/>
  <cols>
    <col min="1" max="1" width="101.25" style="34" customWidth="1"/>
    <col min="2" max="16384" width="9" style="34"/>
  </cols>
  <sheetData>
    <row r="1" ht="19.5" spans="1:1">
      <c r="A1" s="35" t="s">
        <v>0</v>
      </c>
    </row>
    <row r="2" ht="15.75" spans="1:1">
      <c r="A2" s="36" t="s">
        <v>1</v>
      </c>
    </row>
    <row r="3" ht="82" customHeight="1" spans="1:1">
      <c r="A3" s="37" t="s">
        <v>2</v>
      </c>
    </row>
    <row r="4" ht="43.5" spans="1:1">
      <c r="A4" s="38" t="s">
        <v>3</v>
      </c>
    </row>
    <row r="5" ht="79" customHeight="1" spans="1:1">
      <c r="A5" s="38" t="s">
        <v>4</v>
      </c>
    </row>
    <row r="6" ht="57.75" spans="1:1">
      <c r="A6" s="38" t="s">
        <v>5</v>
      </c>
    </row>
    <row r="7" ht="37" customHeight="1" spans="1:1">
      <c r="A7" s="38" t="s">
        <v>6</v>
      </c>
    </row>
    <row r="8" ht="43.5" spans="1:1">
      <c r="A8" s="38" t="s">
        <v>7</v>
      </c>
    </row>
    <row r="9" ht="67" customHeight="1" spans="1:1">
      <c r="A9" s="38" t="s">
        <v>8</v>
      </c>
    </row>
    <row r="10" ht="15.75" spans="1:1">
      <c r="A10" s="36" t="s">
        <v>9</v>
      </c>
    </row>
    <row r="11" ht="55" customHeight="1" spans="1:1">
      <c r="A11" s="38" t="s">
        <v>10</v>
      </c>
    </row>
    <row r="12" ht="57.75" spans="1:1">
      <c r="A12" s="38" t="s">
        <v>11</v>
      </c>
    </row>
    <row r="13" ht="98" customHeight="1" spans="1:1">
      <c r="A13" s="38" t="s">
        <v>12</v>
      </c>
    </row>
    <row r="14" ht="43.5" spans="1:1">
      <c r="A14" s="38" t="s">
        <v>13</v>
      </c>
    </row>
    <row r="15" ht="86" customHeight="1" spans="1:1">
      <c r="A15" s="38" t="s">
        <v>14</v>
      </c>
    </row>
    <row r="16" ht="15" hidden="1" spans="1:1">
      <c r="A16" s="38" t="s">
        <v>15</v>
      </c>
    </row>
    <row r="17" ht="15.75" spans="1:1">
      <c r="A17" s="39" t="s">
        <v>16</v>
      </c>
    </row>
    <row r="18" ht="15.75" spans="1:1">
      <c r="A18" s="39" t="s">
        <v>17</v>
      </c>
    </row>
    <row r="19" ht="78" customHeight="1" spans="1:1">
      <c r="A19" s="40" t="s">
        <v>18</v>
      </c>
    </row>
    <row r="20" ht="117" spans="1:1">
      <c r="A20" s="41" t="s">
        <v>19</v>
      </c>
    </row>
    <row r="21" ht="29.25" spans="1:1">
      <c r="A21" s="42" t="s">
        <v>20</v>
      </c>
    </row>
    <row r="22" ht="29.25" spans="1:1">
      <c r="A22" s="38" t="s">
        <v>21</v>
      </c>
    </row>
    <row r="23" ht="25" customHeight="1" spans="1:1">
      <c r="A23" s="43" t="s">
        <v>22</v>
      </c>
    </row>
    <row r="24" spans="1:1">
      <c r="A24" s="34" t="s">
        <v>23</v>
      </c>
    </row>
  </sheetData>
  <sheetProtection algorithmName="SHA-512" hashValue="Fram+VrO8QB/Pe/PzWNXnMENFllh1gGUemdVPFv25pGxyxOxXnY0VQs2+57ieijOuyPJtBW49uruI1HbyGs0pQ==" saltValue="yEkP6+k87hQvcijz5rqEpA==" spinCount="100000" sheet="1" objects="1"/>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workbookViewId="0">
      <selection activeCell="B9" sqref="B9:D9"/>
    </sheetView>
  </sheetViews>
  <sheetFormatPr defaultColWidth="9" defaultRowHeight="14.25" outlineLevelCol="4"/>
  <cols>
    <col min="1" max="2" width="12.25" customWidth="1"/>
    <col min="3" max="3" width="16.25" customWidth="1"/>
    <col min="4" max="4" width="28.5" customWidth="1"/>
    <col min="5" max="5" width="12.25" customWidth="1"/>
    <col min="6" max="6" width="20" customWidth="1"/>
  </cols>
  <sheetData>
    <row r="1" ht="32.95" customHeight="1" spans="1:5">
      <c r="A1" s="1" t="s">
        <v>24</v>
      </c>
      <c r="B1" s="1"/>
      <c r="C1" s="1"/>
      <c r="D1" s="1"/>
      <c r="E1" s="1"/>
    </row>
    <row r="2" ht="16.85" customHeight="1" spans="1:5">
      <c r="A2" s="22" t="s">
        <v>25</v>
      </c>
      <c r="B2" s="22"/>
      <c r="C2" s="22"/>
      <c r="D2" s="22"/>
      <c r="E2" s="22"/>
    </row>
    <row r="3" ht="27.85" customHeight="1" spans="1:5">
      <c r="A3" s="23" t="s">
        <v>26</v>
      </c>
      <c r="B3" s="24" t="s">
        <v>27</v>
      </c>
      <c r="C3" s="24" t="s">
        <v>28</v>
      </c>
      <c r="D3" s="24"/>
      <c r="E3" s="25" t="s">
        <v>29</v>
      </c>
    </row>
    <row r="4" ht="27.1" customHeight="1" spans="1:5">
      <c r="A4" s="26" t="s">
        <v>30</v>
      </c>
      <c r="B4" s="27" t="s">
        <v>31</v>
      </c>
      <c r="C4" s="27" t="s">
        <v>32</v>
      </c>
      <c r="D4" s="27"/>
      <c r="E4" s="28">
        <f>'【5.1】工程量清单表(2位小数)'!C16</f>
        <v>6543.85</v>
      </c>
    </row>
    <row r="5" ht="27.1" customHeight="1" spans="1:5">
      <c r="A5" s="26" t="s">
        <v>33</v>
      </c>
      <c r="B5" s="27" t="s">
        <v>34</v>
      </c>
      <c r="C5" s="27" t="s">
        <v>35</v>
      </c>
      <c r="D5" s="27"/>
      <c r="E5" s="29">
        <f>'【5.1】工程量清单表(2位小数)'!C25</f>
        <v>0</v>
      </c>
    </row>
    <row r="6" ht="27.1" customHeight="1" spans="1:5">
      <c r="A6" s="26" t="s">
        <v>36</v>
      </c>
      <c r="B6" s="27" t="s">
        <v>37</v>
      </c>
      <c r="C6" s="27" t="s">
        <v>38</v>
      </c>
      <c r="D6" s="27"/>
      <c r="E6" s="28">
        <f>'【5.1】工程量清单表(2位小数)'!C35</f>
        <v>0</v>
      </c>
    </row>
    <row r="7" ht="27.85" customHeight="1" spans="1:5">
      <c r="A7" s="26" t="s">
        <v>39</v>
      </c>
      <c r="B7" s="26" t="s">
        <v>40</v>
      </c>
      <c r="C7" s="26"/>
      <c r="D7" s="26"/>
      <c r="E7" s="29">
        <f>E6+E5+E4</f>
        <v>6543.85</v>
      </c>
    </row>
    <row r="8" ht="27.85" customHeight="1" spans="1:5">
      <c r="A8" s="26" t="s">
        <v>41</v>
      </c>
      <c r="B8" s="30" t="s">
        <v>42</v>
      </c>
      <c r="C8" s="30"/>
      <c r="D8" s="30"/>
      <c r="E8" s="28"/>
    </row>
    <row r="9" ht="27.85" customHeight="1" spans="1:5">
      <c r="A9" s="26" t="s">
        <v>43</v>
      </c>
      <c r="B9" s="31" t="s">
        <v>44</v>
      </c>
      <c r="C9" s="31"/>
      <c r="D9" s="31"/>
      <c r="E9" s="29">
        <f>E7</f>
        <v>6543.85</v>
      </c>
    </row>
    <row r="10" ht="27.1" customHeight="1" spans="1:5">
      <c r="A10" s="26" t="s">
        <v>45</v>
      </c>
      <c r="B10" s="30" t="s">
        <v>46</v>
      </c>
      <c r="C10" s="30"/>
      <c r="D10" s="30"/>
      <c r="E10" s="28"/>
    </row>
    <row r="11" ht="27.85" customHeight="1" spans="1:5">
      <c r="A11" s="26" t="s">
        <v>47</v>
      </c>
      <c r="B11" s="30" t="s">
        <v>48</v>
      </c>
      <c r="C11" s="30"/>
      <c r="D11" s="30"/>
      <c r="E11" s="28"/>
    </row>
    <row r="12" ht="27.85" customHeight="1" spans="1:5">
      <c r="A12" s="17" t="s">
        <v>49</v>
      </c>
      <c r="B12" s="32" t="s">
        <v>50</v>
      </c>
      <c r="C12" s="32"/>
      <c r="D12" s="32"/>
      <c r="E12" s="33">
        <f>E9</f>
        <v>6543.85</v>
      </c>
    </row>
  </sheetData>
  <sheetProtection algorithmName="SHA-512" hashValue="/Wz1yPV/mgnEPt2yjRaHIWo7zO95jz+u/BfFBv3e+8y/AT/sPf7GIZx6RN+mT+8+qPJnByXrLVNl8JoDB/Ls+Q==" saltValue="3nTiuRV7nRNzfYxo0yKSaw==" spinCount="100000" sheet="1" objects="1"/>
  <mergeCells count="12">
    <mergeCell ref="A1:E1"/>
    <mergeCell ref="A2:E2"/>
    <mergeCell ref="C3:D3"/>
    <mergeCell ref="C4:D4"/>
    <mergeCell ref="C5:D5"/>
    <mergeCell ref="C6:D6"/>
    <mergeCell ref="B7:D7"/>
    <mergeCell ref="B8:D8"/>
    <mergeCell ref="B9:D9"/>
    <mergeCell ref="B10:D10"/>
    <mergeCell ref="B11:D11"/>
    <mergeCell ref="B12:D12"/>
  </mergeCells>
  <pageMargins left="0.98" right="0.12" top="0.315" bottom="0.315" header="0" footer="0"/>
  <pageSetup paperSize="9" fitToWidth="0" fitToHeight="0"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workbookViewId="0">
      <selection activeCell="H26" sqref="H26"/>
    </sheetView>
  </sheetViews>
  <sheetFormatPr defaultColWidth="9" defaultRowHeight="14.25" outlineLevelCol="5"/>
  <cols>
    <col min="1" max="1" width="8.125" customWidth="1"/>
    <col min="2" max="2" width="35.1166666666667" customWidth="1"/>
    <col min="3" max="3" width="8.125" customWidth="1"/>
    <col min="4" max="5" width="9.75" customWidth="1"/>
    <col min="6" max="6" width="10.625" customWidth="1"/>
    <col min="7" max="7" width="20" customWidth="1"/>
  </cols>
  <sheetData>
    <row r="1" ht="32.95" customHeight="1" spans="1:6">
      <c r="A1" s="1" t="s">
        <v>51</v>
      </c>
      <c r="B1" s="1"/>
      <c r="C1" s="1"/>
      <c r="D1" s="1"/>
      <c r="E1" s="1"/>
      <c r="F1" s="1"/>
    </row>
    <row r="2" ht="16.85" customHeight="1" spans="1:6">
      <c r="A2" s="2" t="s">
        <v>52</v>
      </c>
      <c r="B2" s="2"/>
      <c r="C2" s="2"/>
      <c r="D2" s="2"/>
      <c r="E2" s="2" t="s">
        <v>53</v>
      </c>
      <c r="F2" s="2"/>
    </row>
    <row r="3" ht="32.95" customHeight="1" spans="1:6">
      <c r="A3" s="3" t="s">
        <v>32</v>
      </c>
      <c r="B3" s="3"/>
      <c r="C3" s="3"/>
      <c r="D3" s="3"/>
      <c r="E3" s="3"/>
      <c r="F3" s="3"/>
    </row>
    <row r="4" ht="16.85" customHeight="1" spans="1:6">
      <c r="A4" s="4" t="s">
        <v>54</v>
      </c>
      <c r="B4" s="5" t="s">
        <v>55</v>
      </c>
      <c r="C4" s="5" t="s">
        <v>56</v>
      </c>
      <c r="D4" s="5" t="s">
        <v>57</v>
      </c>
      <c r="E4" s="5" t="s">
        <v>58</v>
      </c>
      <c r="F4" s="6" t="s">
        <v>59</v>
      </c>
    </row>
    <row r="5" ht="16.1" customHeight="1" spans="1:6">
      <c r="A5" s="7" t="s">
        <v>60</v>
      </c>
      <c r="B5" s="8" t="s">
        <v>61</v>
      </c>
      <c r="C5" s="9"/>
      <c r="D5" s="10"/>
      <c r="E5" s="10"/>
      <c r="F5" s="11"/>
    </row>
    <row r="6" ht="16.1" customHeight="1" spans="1:6">
      <c r="A6" s="7" t="s">
        <v>62</v>
      </c>
      <c r="B6" s="8" t="s">
        <v>63</v>
      </c>
      <c r="C6" s="9"/>
      <c r="D6" s="10"/>
      <c r="E6" s="10"/>
      <c r="F6" s="11"/>
    </row>
    <row r="7" ht="16.1" customHeight="1" spans="1:6">
      <c r="A7" s="7" t="s">
        <v>64</v>
      </c>
      <c r="B7" s="8" t="s">
        <v>65</v>
      </c>
      <c r="C7" s="9" t="s">
        <v>66</v>
      </c>
      <c r="D7" s="12">
        <v>1</v>
      </c>
      <c r="E7" s="13"/>
      <c r="F7" s="14">
        <f t="shared" ref="F7:F12" si="0">D7*E7</f>
        <v>0</v>
      </c>
    </row>
    <row r="8" ht="16.1" customHeight="1" spans="1:6">
      <c r="A8" s="7" t="s">
        <v>67</v>
      </c>
      <c r="B8" s="8" t="s">
        <v>68</v>
      </c>
      <c r="C8" s="9" t="s">
        <v>66</v>
      </c>
      <c r="D8" s="12">
        <v>1</v>
      </c>
      <c r="E8" s="15">
        <v>4000</v>
      </c>
      <c r="F8" s="16">
        <f t="shared" si="0"/>
        <v>4000</v>
      </c>
    </row>
    <row r="9" ht="16.1" customHeight="1" spans="1:6">
      <c r="A9" s="7" t="s">
        <v>69</v>
      </c>
      <c r="B9" s="8" t="s">
        <v>70</v>
      </c>
      <c r="C9" s="9"/>
      <c r="D9" s="12"/>
      <c r="E9" s="12"/>
      <c r="F9" s="14"/>
    </row>
    <row r="10" ht="16.1" customHeight="1" spans="1:6">
      <c r="A10" s="7" t="s">
        <v>71</v>
      </c>
      <c r="B10" s="8" t="s">
        <v>72</v>
      </c>
      <c r="C10" s="9" t="s">
        <v>66</v>
      </c>
      <c r="D10" s="12">
        <v>1</v>
      </c>
      <c r="E10" s="13"/>
      <c r="F10" s="16">
        <f t="shared" si="0"/>
        <v>0</v>
      </c>
    </row>
    <row r="11" ht="16.1" customHeight="1" spans="1:6">
      <c r="A11" s="7" t="s">
        <v>73</v>
      </c>
      <c r="B11" s="8" t="s">
        <v>74</v>
      </c>
      <c r="C11" s="9" t="s">
        <v>66</v>
      </c>
      <c r="D11" s="12">
        <v>1</v>
      </c>
      <c r="E11" s="13"/>
      <c r="F11" s="16">
        <f t="shared" si="0"/>
        <v>0</v>
      </c>
    </row>
    <row r="12" ht="16.1" customHeight="1" spans="1:6">
      <c r="A12" s="7" t="s">
        <v>75</v>
      </c>
      <c r="B12" s="8" t="s">
        <v>76</v>
      </c>
      <c r="C12" s="9" t="s">
        <v>66</v>
      </c>
      <c r="D12" s="12">
        <v>1</v>
      </c>
      <c r="E12" s="15">
        <f>169590*0.015</f>
        <v>2543.85</v>
      </c>
      <c r="F12" s="16">
        <f t="shared" si="0"/>
        <v>2543.85</v>
      </c>
    </row>
    <row r="13" ht="16.1" customHeight="1" spans="1:6">
      <c r="A13" s="7" t="s">
        <v>77</v>
      </c>
      <c r="B13" s="8" t="s">
        <v>78</v>
      </c>
      <c r="C13" s="9"/>
      <c r="D13" s="12"/>
      <c r="E13" s="12"/>
      <c r="F13" s="14"/>
    </row>
    <row r="14" ht="16.1" customHeight="1" spans="1:6">
      <c r="A14" s="7" t="s">
        <v>79</v>
      </c>
      <c r="B14" s="8" t="s">
        <v>80</v>
      </c>
      <c r="C14" s="9" t="s">
        <v>66</v>
      </c>
      <c r="D14" s="12"/>
      <c r="E14" s="12"/>
      <c r="F14" s="14"/>
    </row>
    <row r="15" ht="16.1" customHeight="1" spans="1:6">
      <c r="A15" s="7" t="s">
        <v>81</v>
      </c>
      <c r="B15" s="8" t="s">
        <v>80</v>
      </c>
      <c r="C15" s="9" t="s">
        <v>66</v>
      </c>
      <c r="D15" s="12">
        <v>1</v>
      </c>
      <c r="E15" s="13"/>
      <c r="F15" s="16">
        <f>D15*E15</f>
        <v>0</v>
      </c>
    </row>
    <row r="16" ht="32.95" customHeight="1" spans="1:6">
      <c r="A16" s="17"/>
      <c r="B16" s="18" t="s">
        <v>82</v>
      </c>
      <c r="C16" s="19">
        <f>F7+F8+F10+F11+F12+F15</f>
        <v>6543.85</v>
      </c>
      <c r="D16" s="19"/>
      <c r="E16" s="17"/>
      <c r="F16" s="17"/>
    </row>
    <row r="17" ht="16.1" customHeight="1" spans="1:6">
      <c r="A17" s="2"/>
      <c r="B17" s="2"/>
      <c r="C17" s="2"/>
      <c r="D17" s="2"/>
      <c r="E17" s="2"/>
      <c r="F17" s="2"/>
    </row>
    <row r="18" ht="16.85" customHeight="1" spans="1:6">
      <c r="A18" s="2"/>
      <c r="B18" s="2"/>
      <c r="C18" s="2"/>
      <c r="D18" s="2"/>
      <c r="E18" s="2"/>
      <c r="F18" s="2"/>
    </row>
    <row r="19" ht="32.95" customHeight="1" spans="1:6">
      <c r="A19" s="1" t="s">
        <v>51</v>
      </c>
      <c r="B19" s="1"/>
      <c r="C19" s="1"/>
      <c r="D19" s="1"/>
      <c r="E19" s="1"/>
      <c r="F19" s="1"/>
    </row>
    <row r="20" ht="16.85" customHeight="1" spans="1:6">
      <c r="A20" s="2" t="s">
        <v>52</v>
      </c>
      <c r="B20" s="2"/>
      <c r="C20" s="2"/>
      <c r="D20" s="2"/>
      <c r="E20" s="2" t="s">
        <v>53</v>
      </c>
      <c r="F20" s="2"/>
    </row>
    <row r="21" ht="32.95" customHeight="1" spans="1:6">
      <c r="A21" s="3" t="s">
        <v>35</v>
      </c>
      <c r="B21" s="3"/>
      <c r="C21" s="3"/>
      <c r="D21" s="3"/>
      <c r="E21" s="3"/>
      <c r="F21" s="3"/>
    </row>
    <row r="22" ht="16.85" customHeight="1" spans="1:6">
      <c r="A22" s="4" t="s">
        <v>54</v>
      </c>
      <c r="B22" s="5" t="s">
        <v>55</v>
      </c>
      <c r="C22" s="5" t="s">
        <v>56</v>
      </c>
      <c r="D22" s="5" t="s">
        <v>57</v>
      </c>
      <c r="E22" s="5" t="s">
        <v>58</v>
      </c>
      <c r="F22" s="6" t="s">
        <v>59</v>
      </c>
    </row>
    <row r="23" ht="16.1" customHeight="1" spans="1:6">
      <c r="A23" s="7" t="s">
        <v>83</v>
      </c>
      <c r="B23" s="8" t="s">
        <v>84</v>
      </c>
      <c r="C23" s="9"/>
      <c r="D23" s="20"/>
      <c r="E23" s="20"/>
      <c r="F23" s="21"/>
    </row>
    <row r="24" ht="16.1" customHeight="1" spans="1:6">
      <c r="A24" s="7" t="s">
        <v>85</v>
      </c>
      <c r="B24" s="8" t="s">
        <v>86</v>
      </c>
      <c r="C24" s="9" t="s">
        <v>87</v>
      </c>
      <c r="D24" s="12">
        <v>972</v>
      </c>
      <c r="E24" s="13"/>
      <c r="F24" s="14">
        <f>D24*E24</f>
        <v>0</v>
      </c>
    </row>
    <row r="25" ht="32.95" customHeight="1" spans="1:6">
      <c r="A25" s="17"/>
      <c r="B25" s="18" t="s">
        <v>88</v>
      </c>
      <c r="C25" s="19">
        <f>F24</f>
        <v>0</v>
      </c>
      <c r="D25" s="19"/>
      <c r="E25" s="17"/>
      <c r="F25" s="17"/>
    </row>
    <row r="26" ht="16.1" customHeight="1" spans="1:6">
      <c r="A26" s="2"/>
      <c r="B26" s="2"/>
      <c r="C26" s="2"/>
      <c r="D26" s="2"/>
      <c r="E26" s="2"/>
      <c r="F26" s="2"/>
    </row>
    <row r="27" ht="16.85" customHeight="1" spans="1:6">
      <c r="A27" s="2"/>
      <c r="B27" s="2"/>
      <c r="C27" s="2"/>
      <c r="D27" s="2"/>
      <c r="E27" s="2"/>
      <c r="F27" s="2"/>
    </row>
    <row r="28" ht="32.95" customHeight="1" spans="1:6">
      <c r="A28" s="1" t="s">
        <v>51</v>
      </c>
      <c r="B28" s="1"/>
      <c r="C28" s="1"/>
      <c r="D28" s="1"/>
      <c r="E28" s="1"/>
      <c r="F28" s="1"/>
    </row>
    <row r="29" ht="16.85" customHeight="1" spans="1:6">
      <c r="A29" s="2" t="s">
        <v>52</v>
      </c>
      <c r="B29" s="2"/>
      <c r="C29" s="2"/>
      <c r="D29" s="2"/>
      <c r="E29" s="2" t="s">
        <v>53</v>
      </c>
      <c r="F29" s="2"/>
    </row>
    <row r="30" ht="32.95" customHeight="1" spans="1:6">
      <c r="A30" s="3" t="s">
        <v>38</v>
      </c>
      <c r="B30" s="3"/>
      <c r="C30" s="3"/>
      <c r="D30" s="3"/>
      <c r="E30" s="3"/>
      <c r="F30" s="3"/>
    </row>
    <row r="31" ht="16.85" customHeight="1" spans="1:6">
      <c r="A31" s="4" t="s">
        <v>54</v>
      </c>
      <c r="B31" s="5" t="s">
        <v>55</v>
      </c>
      <c r="C31" s="5" t="s">
        <v>56</v>
      </c>
      <c r="D31" s="5" t="s">
        <v>57</v>
      </c>
      <c r="E31" s="5" t="s">
        <v>58</v>
      </c>
      <c r="F31" s="6" t="s">
        <v>59</v>
      </c>
    </row>
    <row r="32" ht="16.1" customHeight="1" spans="1:6">
      <c r="A32" s="7" t="s">
        <v>89</v>
      </c>
      <c r="B32" s="8" t="s">
        <v>90</v>
      </c>
      <c r="C32" s="9"/>
      <c r="D32" s="10"/>
      <c r="E32" s="10"/>
      <c r="F32" s="11"/>
    </row>
    <row r="33" ht="16.1" customHeight="1" spans="1:6">
      <c r="A33" s="7" t="s">
        <v>91</v>
      </c>
      <c r="B33" s="8" t="s">
        <v>92</v>
      </c>
      <c r="C33" s="9"/>
      <c r="D33" s="10"/>
      <c r="E33" s="10"/>
      <c r="F33" s="11"/>
    </row>
    <row r="34" ht="16.1" customHeight="1" spans="1:6">
      <c r="A34" s="7" t="s">
        <v>64</v>
      </c>
      <c r="B34" s="8" t="s">
        <v>93</v>
      </c>
      <c r="C34" s="9" t="s">
        <v>94</v>
      </c>
      <c r="D34" s="12">
        <v>1</v>
      </c>
      <c r="E34" s="13"/>
      <c r="F34" s="16">
        <f>D34*E34</f>
        <v>0</v>
      </c>
    </row>
    <row r="35" ht="32.95" customHeight="1" spans="1:6">
      <c r="A35" s="17"/>
      <c r="B35" s="18" t="s">
        <v>95</v>
      </c>
      <c r="C35" s="19">
        <f>F34</f>
        <v>0</v>
      </c>
      <c r="D35" s="19"/>
      <c r="E35" s="17"/>
      <c r="F35" s="17"/>
    </row>
    <row r="36" ht="16.1" customHeight="1" spans="1:6">
      <c r="A36" s="2"/>
      <c r="B36" s="2"/>
      <c r="C36" s="2"/>
      <c r="D36" s="2"/>
      <c r="E36" s="2"/>
      <c r="F36" s="2"/>
    </row>
    <row r="37" ht="16.85" customHeight="1" spans="1:6">
      <c r="A37" s="2"/>
      <c r="B37" s="2"/>
      <c r="C37" s="2"/>
      <c r="D37" s="2"/>
      <c r="E37" s="2"/>
      <c r="F37" s="2"/>
    </row>
  </sheetData>
  <sheetProtection algorithmName="SHA-512" hashValue="ZjE4LKKyIN4HLqVUx99u0UeOBE3oB2lKaWf32mhdtswORFvq24agOYPBf2TRwDTbUdlZsDE7/xisBSAXo/f75w==" saltValue="XsWYuDsXt/mr2S1Yre3dUg==" spinCount="100000" sheet="1" objects="1"/>
  <mergeCells count="24">
    <mergeCell ref="A1:F1"/>
    <mergeCell ref="A2:D2"/>
    <mergeCell ref="E2:F2"/>
    <mergeCell ref="A3:F3"/>
    <mergeCell ref="C16:D16"/>
    <mergeCell ref="E16:F16"/>
    <mergeCell ref="A17:F17"/>
    <mergeCell ref="A18:F18"/>
    <mergeCell ref="A19:F19"/>
    <mergeCell ref="A20:D20"/>
    <mergeCell ref="E20:F20"/>
    <mergeCell ref="A21:F21"/>
    <mergeCell ref="C25:D25"/>
    <mergeCell ref="E25:F25"/>
    <mergeCell ref="A26:F26"/>
    <mergeCell ref="A27:F27"/>
    <mergeCell ref="A28:F28"/>
    <mergeCell ref="A29:D29"/>
    <mergeCell ref="E29:F29"/>
    <mergeCell ref="A30:F30"/>
    <mergeCell ref="C35:D35"/>
    <mergeCell ref="E35:F35"/>
    <mergeCell ref="A36:F36"/>
    <mergeCell ref="A37:F37"/>
  </mergeCells>
  <pageMargins left="0.98" right="0.12" top="0.315" bottom="0.315" header="0" footer="0"/>
  <pageSetup paperSize="9" fitToWidth="0" fitToHeight="0"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3" master="" otherUserPermission="visible"/>
  <rangeList sheetStid="2" master="" otherUserPermission="visible"/>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3</vt:i4>
      </vt:variant>
    </vt:vector>
  </HeadingPairs>
  <TitlesOfParts>
    <vt:vector size="3" baseType="lpstr">
      <vt:lpstr>说明</vt:lpstr>
      <vt:lpstr>【5.4】投标报价汇总表(2位小数)</vt:lpstr>
      <vt:lpstr>【5.1】工程量清单表(2位小数)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孙长青</cp:lastModifiedBy>
  <dcterms:created xsi:type="dcterms:W3CDTF">2026-05-08T01:53:00Z</dcterms:created>
  <dcterms:modified xsi:type="dcterms:W3CDTF">2026-05-10T08:11:22Z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F99C1865406C4AF3B223FFF1ACCAB6B5_12</vt:lpwstr>
  </property>
  <property fmtid="{D5CDD505-2E9C-101B-9397-08002B2CF9AE}" pid="3" name="KSOProductBuildVer">
    <vt:lpwstr>2052-12.1.0.25865</vt:lpwstr>
  </property>
  <property fmtid="{D5CDD505-2E9C-101B-9397-08002B2CF9AE}" pid="4" name="CalculationRule">
    <vt:i4>0</vt:i4>
  </property>
</Properties>
</file>